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xr:revisionPtr revIDLastSave="0" documentId="13_ncr:1_{71E381EB-D265-4952-A5B0-2F87A708CFFE}" xr6:coauthVersionLast="47" xr6:coauthVersionMax="47" xr10:uidLastSave="{00000000-0000-0000-0000-000000000000}"/>
  <bookViews>
    <workbookView xWindow="0" yWindow="0" windowWidth="19200" windowHeight="21000" tabRatio="861" firstSheet="1" activeTab="1" xr2:uid="{00000000-000D-0000-FFFF-FFFF00000000}"/>
  </bookViews>
  <sheets>
    <sheet name="Definice_Legenda" sheetId="118" r:id="rId1"/>
    <sheet name="OBSAH" sheetId="60" r:id="rId2"/>
    <sheet name="Obec. zásady" sheetId="125" r:id="rId3"/>
    <sheet name="Potvrzení" sheetId="128" r:id="rId4"/>
    <sheet name="Zásady" sheetId="127" r:id="rId5"/>
    <sheet name="PŘÍLOHA I" sheetId="7" r:id="rId6"/>
    <sheet name="EU OV1" sheetId="1" r:id="rId7"/>
    <sheet name="EU KM1" sheetId="2" r:id="rId8"/>
    <sheet name="EU INS1" sheetId="3" r:id="rId9"/>
    <sheet name="EU INS2" sheetId="5" r:id="rId10"/>
    <sheet name="EU OVC" sheetId="6" r:id="rId11"/>
    <sheet name="PŘÍLOHA III" sheetId="8" r:id="rId12"/>
    <sheet name="EU OVA" sheetId="9" r:id="rId13"/>
    <sheet name="EU OVB" sheetId="10" r:id="rId14"/>
    <sheet name="PŘÍLOHA V" sheetId="11" r:id="rId15"/>
    <sheet name="EU LI1 " sheetId="12" r:id="rId16"/>
    <sheet name="EU LI2" sheetId="13" r:id="rId17"/>
    <sheet name=" EU LI3" sheetId="14" r:id="rId18"/>
    <sheet name="EU LIA" sheetId="15" r:id="rId19"/>
    <sheet name="EU LIB" sheetId="17" r:id="rId20"/>
    <sheet name="EU PV1" sheetId="18" r:id="rId21"/>
    <sheet name="PŘÍLOHA VII" sheetId="19" r:id="rId22"/>
    <sheet name="EU CC1" sheetId="20" r:id="rId23"/>
    <sheet name="EU CC2 " sheetId="21" r:id="rId24"/>
    <sheet name="EU CCA  " sheetId="22" r:id="rId25"/>
    <sheet name="PŘÍLOHA IX" sheetId="23" r:id="rId26"/>
    <sheet name="EU CCyB1" sheetId="24" r:id="rId27"/>
    <sheet name="EU CCyB2" sheetId="25" r:id="rId28"/>
    <sheet name="PŘÍLOHA XI" sheetId="27" r:id="rId29"/>
    <sheet name="EU LR1 – LRSum" sheetId="28" r:id="rId30"/>
    <sheet name="EU LR2 – LRCom" sheetId="29" r:id="rId31"/>
    <sheet name="EU LR3 – LRSpl" sheetId="30" r:id="rId32"/>
    <sheet name="EU LRA" sheetId="31" r:id="rId33"/>
    <sheet name="PŘÍLOHA XIII" sheetId="33" r:id="rId34"/>
    <sheet name="EU LIQA" sheetId="34" r:id="rId35"/>
    <sheet name="EU LIQ1" sheetId="35" r:id="rId36"/>
    <sheet name="EU LIQB" sheetId="36" r:id="rId37"/>
    <sheet name="EU LIQ2" sheetId="37" r:id="rId38"/>
    <sheet name="PŘÍLOHA XV" sheetId="38" r:id="rId39"/>
    <sheet name="EU CRA" sheetId="39" r:id="rId40"/>
    <sheet name="EU CRB" sheetId="40" r:id="rId41"/>
    <sheet name="EU CR1_Šablona 4" sheetId="41" r:id="rId42"/>
    <sheet name="EU CR1-A" sheetId="42" r:id="rId43"/>
    <sheet name="EU CR2" sheetId="43" r:id="rId44"/>
    <sheet name="EU CR2a" sheetId="44" r:id="rId45"/>
    <sheet name="EU CQ1_Šablona 1 " sheetId="45" r:id="rId46"/>
    <sheet name="EU CQ2" sheetId="46" r:id="rId47"/>
    <sheet name="EU CQ3_Šablona 3" sheetId="47" r:id="rId48"/>
    <sheet name="EU CQ4" sheetId="48" r:id="rId49"/>
    <sheet name=" EU CQ5" sheetId="49" r:id="rId50"/>
    <sheet name="EU CQ6" sheetId="50" r:id="rId51"/>
    <sheet name="EU CQ7_Šablona 9" sheetId="51" r:id="rId52"/>
    <sheet name="EU CQ8" sheetId="52" r:id="rId53"/>
    <sheet name="PŘÍLOHA XVII" sheetId="53" r:id="rId54"/>
    <sheet name="EU CRC" sheetId="54" r:id="rId55"/>
    <sheet name="EU CR3" sheetId="55" r:id="rId56"/>
    <sheet name="PŘÍLOHA XIX" sheetId="56" r:id="rId57"/>
    <sheet name="EU CRD" sheetId="57" r:id="rId58"/>
    <sheet name="EU CR4" sheetId="58" r:id="rId59"/>
    <sheet name="EU CR5" sheetId="59" r:id="rId60"/>
    <sheet name="PŘÍLOHA XXI" sheetId="77" r:id="rId61"/>
    <sheet name="EU CRE" sheetId="78" r:id="rId62"/>
    <sheet name="EU CR6" sheetId="79" r:id="rId63"/>
    <sheet name="EU CR6-A" sheetId="80" r:id="rId64"/>
    <sheet name="EU CR7" sheetId="81" r:id="rId65"/>
    <sheet name="EU CR7-A" sheetId="82" r:id="rId66"/>
    <sheet name="EU CR8" sheetId="83" r:id="rId67"/>
    <sheet name="EU CR9" sheetId="84" r:id="rId68"/>
    <sheet name="EU CR9.1" sheetId="85" r:id="rId69"/>
    <sheet name="PŘÍLOHA XXIII" sheetId="86" r:id="rId70"/>
    <sheet name="EU CR10 " sheetId="87" r:id="rId71"/>
    <sheet name="PŘÍLOHA XXV" sheetId="88" r:id="rId72"/>
    <sheet name="EU CCRA" sheetId="89" r:id="rId73"/>
    <sheet name="EU CCR1" sheetId="90" r:id="rId74"/>
    <sheet name="EU CCR2" sheetId="91" r:id="rId75"/>
    <sheet name="EU CCR3" sheetId="92" r:id="rId76"/>
    <sheet name="EU CCR4" sheetId="93" r:id="rId77"/>
    <sheet name="EU CCR5" sheetId="94" r:id="rId78"/>
    <sheet name="EU CCR6" sheetId="95" r:id="rId79"/>
    <sheet name="EU CCR7" sheetId="96" r:id="rId80"/>
    <sheet name="EU CCR8" sheetId="97" r:id="rId81"/>
    <sheet name="PŘÍLOHA XXVII" sheetId="98" r:id="rId82"/>
    <sheet name="EU SECA" sheetId="100" r:id="rId83"/>
    <sheet name="EU SEC1" sheetId="101" r:id="rId84"/>
    <sheet name="EU SEC2" sheetId="102" r:id="rId85"/>
    <sheet name="EU SEC3" sheetId="103" r:id="rId86"/>
    <sheet name="EU SEC4" sheetId="104" r:id="rId87"/>
    <sheet name="EU SEC5" sheetId="105" r:id="rId88"/>
    <sheet name="PŘÍLOHA XXIX" sheetId="106" r:id="rId89"/>
    <sheet name="EU MRA" sheetId="107" r:id="rId90"/>
    <sheet name="EU MR1" sheetId="108" r:id="rId91"/>
    <sheet name="EU MRB" sheetId="109" r:id="rId92"/>
    <sheet name="EU MR2-A" sheetId="110" r:id="rId93"/>
    <sheet name="EU MR2-B" sheetId="111" r:id="rId94"/>
    <sheet name="EU MR3" sheetId="112" r:id="rId95"/>
    <sheet name="EU MR4" sheetId="113" r:id="rId96"/>
    <sheet name="PŘÍLOHA XXXI" sheetId="62" r:id="rId97"/>
    <sheet name="EU ORA" sheetId="63" r:id="rId98"/>
    <sheet name="EU OR1" sheetId="64" r:id="rId99"/>
    <sheet name="PŘÍLOHA XXXIII" sheetId="65" r:id="rId100"/>
    <sheet name="EU REMA" sheetId="66" r:id="rId101"/>
    <sheet name="EU REM1" sheetId="67" r:id="rId102"/>
    <sheet name="EU REM2" sheetId="68" r:id="rId103"/>
    <sheet name="EU REM3" sheetId="69" r:id="rId104"/>
    <sheet name="EU REM4" sheetId="70" r:id="rId105"/>
    <sheet name="EU REM5" sheetId="71" r:id="rId106"/>
    <sheet name="PŘÍLOHA XXXV" sheetId="72" r:id="rId107"/>
    <sheet name="EU AE1" sheetId="73" r:id="rId108"/>
    <sheet name="EU AE2" sheetId="74" r:id="rId109"/>
    <sheet name=" EU AE3" sheetId="75" r:id="rId110"/>
    <sheet name="EU AE4" sheetId="76" r:id="rId111"/>
    <sheet name="PŘÍLOHA XXXVII" sheetId="122" r:id="rId112"/>
    <sheet name="EU IRRBBA" sheetId="121" r:id="rId113"/>
    <sheet name="EU IRRBB1" sheetId="119" r:id="rId114"/>
    <sheet name="EBA_GL_2018_01" sheetId="117" r:id="rId115"/>
    <sheet name="IFRS9 (468)" sheetId="116" r:id="rId116"/>
  </sheets>
  <definedNames>
    <definedName name="_xlnm._FilterDatabase" localSheetId="1" hidden="1">OBSAH!$B$8:$R$128</definedName>
    <definedName name="_ftn1" localSheetId="90">'EU MR1'!$G$13</definedName>
    <definedName name="_ftnref1" localSheetId="90">'EU MR1'!$G$10</definedName>
    <definedName name="_Toc483499698" localSheetId="15">'EU LI1 '!$C$3</definedName>
    <definedName name="_Toc483499734" localSheetId="94">'EU MR3'!#REF!</definedName>
    <definedName name="_Toc483499735" localSheetId="95">'EU MR4'!#REF!</definedName>
    <definedName name="_Toc510626265" localSheetId="114">EBA_GL_2018_01!#REF!</definedName>
    <definedName name="_Toc510626265" localSheetId="2">'Obec. zásady'!#REF!</definedName>
    <definedName name="_Toc510626265" localSheetId="3">Potvrzení!#REF!</definedName>
    <definedName name="_Toc510626265" localSheetId="5">'PŘÍLOHA I'!#REF!</definedName>
    <definedName name="_Toc510626265" localSheetId="11">'PŘÍLOHA III'!#REF!</definedName>
    <definedName name="_Toc510626265" localSheetId="25">'PŘÍLOHA IX'!#REF!</definedName>
    <definedName name="_Toc510626265" localSheetId="14">'PŘÍLOHA V'!#REF!</definedName>
    <definedName name="_Toc510626265" localSheetId="21">'PŘÍLOHA VII'!#REF!</definedName>
    <definedName name="_Toc510626265" localSheetId="28">'PŘÍLOHA XI'!#REF!</definedName>
    <definedName name="_Toc510626265" localSheetId="33">'PŘÍLOHA XIII'!#REF!</definedName>
    <definedName name="_Toc510626265" localSheetId="56">'PŘÍLOHA XIX'!#REF!</definedName>
    <definedName name="_Toc510626265" localSheetId="38">'PŘÍLOHA XV'!#REF!</definedName>
    <definedName name="_Toc510626265" localSheetId="53">'PŘÍLOHA XVII'!#REF!</definedName>
    <definedName name="_Toc510626265" localSheetId="60">'PŘÍLOHA XXI'!#REF!</definedName>
    <definedName name="_Toc510626265" localSheetId="69">'PŘÍLOHA XXIII'!#REF!</definedName>
    <definedName name="_Toc510626265" localSheetId="88">'PŘÍLOHA XXIX'!#REF!</definedName>
    <definedName name="_Toc510626265" localSheetId="71">'PŘÍLOHA XXV'!#REF!</definedName>
    <definedName name="_Toc510626265" localSheetId="81">'PŘÍLOHA XXVII'!#REF!</definedName>
    <definedName name="_Toc510626265" localSheetId="96">'PŘÍLOHA XXXI'!#REF!</definedName>
    <definedName name="_Toc510626265" localSheetId="99">'PŘÍLOHA XXXIII'!#REF!</definedName>
    <definedName name="_Toc510626265" localSheetId="106">'PŘÍLOHA XXXV'!#REF!</definedName>
    <definedName name="_Toc510626265" localSheetId="4">Zásady!#REF!</definedName>
    <definedName name="_Toc510626266" localSheetId="114">EBA_GL_2018_01!#REF!</definedName>
    <definedName name="_Toc510626266" localSheetId="2">'Obec. zásady'!#REF!</definedName>
    <definedName name="_Toc510626266" localSheetId="3">Potvrzení!#REF!</definedName>
    <definedName name="_Toc510626266" localSheetId="5">'PŘÍLOHA I'!#REF!</definedName>
    <definedName name="_Toc510626266" localSheetId="11">'PŘÍLOHA III'!#REF!</definedName>
    <definedName name="_Toc510626266" localSheetId="25">'PŘÍLOHA IX'!#REF!</definedName>
    <definedName name="_Toc510626266" localSheetId="14">'PŘÍLOHA V'!#REF!</definedName>
    <definedName name="_Toc510626266" localSheetId="21">'PŘÍLOHA VII'!#REF!</definedName>
    <definedName name="_Toc510626266" localSheetId="28">'PŘÍLOHA XI'!#REF!</definedName>
    <definedName name="_Toc510626266" localSheetId="33">'PŘÍLOHA XIII'!#REF!</definedName>
    <definedName name="_Toc510626266" localSheetId="56">'PŘÍLOHA XIX'!#REF!</definedName>
    <definedName name="_Toc510626266" localSheetId="38">'PŘÍLOHA XV'!#REF!</definedName>
    <definedName name="_Toc510626266" localSheetId="53">'PŘÍLOHA XVII'!#REF!</definedName>
    <definedName name="_Toc510626266" localSheetId="60">'PŘÍLOHA XXI'!#REF!</definedName>
    <definedName name="_Toc510626266" localSheetId="69">'PŘÍLOHA XXIII'!#REF!</definedName>
    <definedName name="_Toc510626266" localSheetId="88">'PŘÍLOHA XXIX'!#REF!</definedName>
    <definedName name="_Toc510626266" localSheetId="71">'PŘÍLOHA XXV'!#REF!</definedName>
    <definedName name="_Toc510626266" localSheetId="81">'PŘÍLOHA XXVII'!#REF!</definedName>
    <definedName name="_Toc510626266" localSheetId="96">'PŘÍLOHA XXXI'!#REF!</definedName>
    <definedName name="_Toc510626266" localSheetId="99">'PŘÍLOHA XXXIII'!#REF!</definedName>
    <definedName name="_Toc510626266" localSheetId="106">'PŘÍLOHA XXXV'!#REF!</definedName>
    <definedName name="_Toc510626266" localSheetId="4">Zásady!#REF!</definedName>
    <definedName name="_Toc510626267" localSheetId="114">EBA_GL_2018_01!#REF!</definedName>
    <definedName name="_Toc510626267" localSheetId="2">'Obec. zásady'!#REF!</definedName>
    <definedName name="_Toc510626267" localSheetId="3">Potvrzení!#REF!</definedName>
    <definedName name="_Toc510626267" localSheetId="5">'PŘÍLOHA I'!#REF!</definedName>
    <definedName name="_Toc510626267" localSheetId="11">'PŘÍLOHA III'!#REF!</definedName>
    <definedName name="_Toc510626267" localSheetId="25">'PŘÍLOHA IX'!#REF!</definedName>
    <definedName name="_Toc510626267" localSheetId="14">'PŘÍLOHA V'!#REF!</definedName>
    <definedName name="_Toc510626267" localSheetId="21">'PŘÍLOHA VII'!#REF!</definedName>
    <definedName name="_Toc510626267" localSheetId="28">'PŘÍLOHA XI'!#REF!</definedName>
    <definedName name="_Toc510626267" localSheetId="33">'PŘÍLOHA XIII'!#REF!</definedName>
    <definedName name="_Toc510626267" localSheetId="56">'PŘÍLOHA XIX'!#REF!</definedName>
    <definedName name="_Toc510626267" localSheetId="38">'PŘÍLOHA XV'!#REF!</definedName>
    <definedName name="_Toc510626267" localSheetId="53">'PŘÍLOHA XVII'!#REF!</definedName>
    <definedName name="_Toc510626267" localSheetId="60">'PŘÍLOHA XXI'!#REF!</definedName>
    <definedName name="_Toc510626267" localSheetId="69">'PŘÍLOHA XXIII'!#REF!</definedName>
    <definedName name="_Toc510626267" localSheetId="88">'PŘÍLOHA XXIX'!#REF!</definedName>
    <definedName name="_Toc510626267" localSheetId="71">'PŘÍLOHA XXV'!#REF!</definedName>
    <definedName name="_Toc510626267" localSheetId="81">'PŘÍLOHA XXVII'!#REF!</definedName>
    <definedName name="_Toc510626267" localSheetId="96">'PŘÍLOHA XXXI'!#REF!</definedName>
    <definedName name="_Toc510626267" localSheetId="99">'PŘÍLOHA XXXIII'!#REF!</definedName>
    <definedName name="_Toc510626267" localSheetId="106">'PŘÍLOHA XXXV'!#REF!</definedName>
    <definedName name="_Toc510626267" localSheetId="4">Zásady!#REF!</definedName>
    <definedName name="_Toc510626268" localSheetId="114">EBA_GL_2018_01!#REF!</definedName>
    <definedName name="_Toc510626268" localSheetId="2">'Obec. zásady'!#REF!</definedName>
    <definedName name="_Toc510626268" localSheetId="3">Potvrzení!#REF!</definedName>
    <definedName name="_Toc510626268" localSheetId="5">'PŘÍLOHA I'!#REF!</definedName>
    <definedName name="_Toc510626268" localSheetId="11">'PŘÍLOHA III'!#REF!</definedName>
    <definedName name="_Toc510626268" localSheetId="25">'PŘÍLOHA IX'!#REF!</definedName>
    <definedName name="_Toc510626268" localSheetId="14">'PŘÍLOHA V'!#REF!</definedName>
    <definedName name="_Toc510626268" localSheetId="21">'PŘÍLOHA VII'!#REF!</definedName>
    <definedName name="_Toc510626268" localSheetId="28">'PŘÍLOHA XI'!#REF!</definedName>
    <definedName name="_Toc510626268" localSheetId="33">'PŘÍLOHA XIII'!#REF!</definedName>
    <definedName name="_Toc510626268" localSheetId="56">'PŘÍLOHA XIX'!#REF!</definedName>
    <definedName name="_Toc510626268" localSheetId="38">'PŘÍLOHA XV'!#REF!</definedName>
    <definedName name="_Toc510626268" localSheetId="53">'PŘÍLOHA XVII'!#REF!</definedName>
    <definedName name="_Toc510626268" localSheetId="60">'PŘÍLOHA XXI'!#REF!</definedName>
    <definedName name="_Toc510626268" localSheetId="69">'PŘÍLOHA XXIII'!#REF!</definedName>
    <definedName name="_Toc510626268" localSheetId="88">'PŘÍLOHA XXIX'!#REF!</definedName>
    <definedName name="_Toc510626268" localSheetId="71">'PŘÍLOHA XXV'!#REF!</definedName>
    <definedName name="_Toc510626268" localSheetId="81">'PŘÍLOHA XXVII'!#REF!</definedName>
    <definedName name="_Toc510626268" localSheetId="96">'PŘÍLOHA XXXI'!#REF!</definedName>
    <definedName name="_Toc510626268" localSheetId="99">'PŘÍLOHA XXXIII'!#REF!</definedName>
    <definedName name="_Toc510626268" localSheetId="106">'PŘÍLOHA XXXV'!#REF!</definedName>
    <definedName name="_Toc510626268" localSheetId="4">Zásady!#REF!</definedName>
    <definedName name="_Toc510626269" localSheetId="114">EBA_GL_2018_01!#REF!</definedName>
    <definedName name="_Toc510626269" localSheetId="2">'Obec. zásady'!#REF!</definedName>
    <definedName name="_Toc510626269" localSheetId="3">Potvrzení!#REF!</definedName>
    <definedName name="_Toc510626269" localSheetId="5">'PŘÍLOHA I'!#REF!</definedName>
    <definedName name="_Toc510626269" localSheetId="11">'PŘÍLOHA III'!#REF!</definedName>
    <definedName name="_Toc510626269" localSheetId="25">'PŘÍLOHA IX'!#REF!</definedName>
    <definedName name="_Toc510626269" localSheetId="14">'PŘÍLOHA V'!#REF!</definedName>
    <definedName name="_Toc510626269" localSheetId="21">'PŘÍLOHA VII'!#REF!</definedName>
    <definedName name="_Toc510626269" localSheetId="28">'PŘÍLOHA XI'!#REF!</definedName>
    <definedName name="_Toc510626269" localSheetId="33">'PŘÍLOHA XIII'!#REF!</definedName>
    <definedName name="_Toc510626269" localSheetId="56">'PŘÍLOHA XIX'!#REF!</definedName>
    <definedName name="_Toc510626269" localSheetId="38">'PŘÍLOHA XV'!#REF!</definedName>
    <definedName name="_Toc510626269" localSheetId="53">'PŘÍLOHA XVII'!#REF!</definedName>
    <definedName name="_Toc510626269" localSheetId="60">'PŘÍLOHA XXI'!#REF!</definedName>
    <definedName name="_Toc510626269" localSheetId="69">'PŘÍLOHA XXIII'!#REF!</definedName>
    <definedName name="_Toc510626269" localSheetId="88">'PŘÍLOHA XXIX'!#REF!</definedName>
    <definedName name="_Toc510626269" localSheetId="71">'PŘÍLOHA XXV'!#REF!</definedName>
    <definedName name="_Toc510626269" localSheetId="81">'PŘÍLOHA XXVII'!#REF!</definedName>
    <definedName name="_Toc510626269" localSheetId="96">'PŘÍLOHA XXXI'!#REF!</definedName>
    <definedName name="_Toc510626269" localSheetId="99">'PŘÍLOHA XXXIII'!#REF!</definedName>
    <definedName name="_Toc510626269" localSheetId="106">'PŘÍLOHA XXXV'!#REF!</definedName>
    <definedName name="_Toc510626269" localSheetId="4">Zásady!#REF!</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22">'EU CC1'!$7:$7</definedName>
    <definedName name="_xlnm.Print_Area" localSheetId="55">'EU CR3'!$B$1:$K$21</definedName>
    <definedName name="_xlnm.Print_Area" localSheetId="63">'EU CR6-A'!$A$2:$J$24</definedName>
    <definedName name="_xlnm.Print_Area" localSheetId="64">'EU CR7'!$B$2:$H$27</definedName>
    <definedName name="_xlnm.Print_Area" localSheetId="67">'EU CR9'!$B$4:$J$51</definedName>
    <definedName name="_xlnm.Print_Area" localSheetId="68">'EU CR9.1'!$B$2:$I$30</definedName>
    <definedName name="_xlnm.Print_Area" localSheetId="32">'EU LRA'!$B$2:$D$9</definedName>
    <definedName name="_xlnm.Print_Area" localSheetId="22">'EU CC1'!$B$7:$E$127</definedName>
    <definedName name="_xlnm.Print_Area" localSheetId="15">'EU LI1 '!$B$3:$J$31</definedName>
    <definedName name="_xlnm.Print_Area" localSheetId="29">'EU LR1 – LRSum'!$B$2:$D$21</definedName>
    <definedName name="_xlnm.Print_Area" localSheetId="30">'EU LR2 – LRCom'!$B$2:$E$72</definedName>
    <definedName name="_xlnm.Print_Area" localSheetId="31">'EU LR3 – LRSpl'!$B$2:$D$17</definedName>
    <definedName name="_xlnm.Print_Area" localSheetId="87">'EU SEC5'!$A$1:$E$19</definedName>
    <definedName name="_xlnm.Print_Area" localSheetId="1">OBSAH!$B$1:$R$140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41" l="1"/>
  <c r="F30" i="41"/>
  <c r="C32" i="47"/>
  <c r="F28" i="41" l="1"/>
  <c r="F32" i="47"/>
  <c r="N25" i="47"/>
  <c r="F25" i="47"/>
  <c r="C25" i="47"/>
  <c r="E35" i="1" l="1"/>
  <c r="F35" i="1"/>
  <c r="D35" i="1"/>
  <c r="D44" i="1"/>
  <c r="E14" i="1"/>
  <c r="D14" i="1"/>
  <c r="D97" i="20"/>
  <c r="D96" i="20"/>
  <c r="D95" i="20"/>
  <c r="D9" i="1"/>
  <c r="E9" i="1"/>
  <c r="F14" i="1" l="1"/>
  <c r="F15" i="1"/>
  <c r="E19" i="68" l="1"/>
  <c r="G27" i="67"/>
  <c r="H27" i="67"/>
  <c r="I27" i="67"/>
  <c r="F27" i="67"/>
  <c r="G9" i="45" l="1"/>
  <c r="H9" i="45"/>
  <c r="I9" i="45"/>
  <c r="I18" i="45" s="1"/>
  <c r="J9" i="45"/>
  <c r="J18" i="45" s="1"/>
  <c r="D9" i="45"/>
  <c r="D18" i="45" s="1"/>
  <c r="E9" i="45"/>
  <c r="E18" i="45" s="1"/>
  <c r="F9" i="45"/>
  <c r="F18" i="45"/>
  <c r="C18" i="45"/>
  <c r="C9" i="45"/>
  <c r="F12" i="47"/>
  <c r="F13" i="47"/>
  <c r="F14" i="47"/>
  <c r="F15" i="47"/>
  <c r="F16" i="47"/>
  <c r="F17" i="47"/>
  <c r="F18" i="47"/>
  <c r="F20" i="47"/>
  <c r="F21" i="47"/>
  <c r="F22" i="47"/>
  <c r="F23" i="47"/>
  <c r="F24" i="47"/>
  <c r="F26" i="47"/>
  <c r="F27" i="47"/>
  <c r="F28" i="47"/>
  <c r="F29" i="47"/>
  <c r="F31" i="47"/>
  <c r="F10" i="47"/>
  <c r="N19" i="47"/>
  <c r="M19" i="47"/>
  <c r="L19" i="47"/>
  <c r="K19" i="47"/>
  <c r="J19" i="47"/>
  <c r="I19" i="47"/>
  <c r="H19" i="47"/>
  <c r="G19" i="47"/>
  <c r="F19" i="47" s="1"/>
  <c r="N11" i="47"/>
  <c r="N32" i="47" s="1"/>
  <c r="M11" i="47"/>
  <c r="L11" i="47"/>
  <c r="L32" i="47" s="1"/>
  <c r="K11" i="47"/>
  <c r="J11" i="47"/>
  <c r="I11" i="47"/>
  <c r="H11" i="47"/>
  <c r="G11" i="47"/>
  <c r="G32" i="47" s="1"/>
  <c r="M32" i="47"/>
  <c r="K32" i="47"/>
  <c r="J32" i="47"/>
  <c r="H32" i="47"/>
  <c r="D22" i="41"/>
  <c r="C22" i="41" s="1"/>
  <c r="D24" i="47"/>
  <c r="C24" i="47" s="1"/>
  <c r="E32" i="47"/>
  <c r="E11" i="47"/>
  <c r="D11" i="47"/>
  <c r="D19" i="47"/>
  <c r="C19" i="47" s="1"/>
  <c r="C12" i="47"/>
  <c r="C13" i="47"/>
  <c r="C14" i="47"/>
  <c r="C15" i="47"/>
  <c r="C16" i="47"/>
  <c r="C17" i="47"/>
  <c r="C18" i="47"/>
  <c r="C20" i="47"/>
  <c r="C21" i="47"/>
  <c r="C22" i="47"/>
  <c r="C23" i="47"/>
  <c r="C26" i="47"/>
  <c r="C27" i="47"/>
  <c r="C28" i="47"/>
  <c r="C10" i="47"/>
  <c r="O30" i="41"/>
  <c r="Q23" i="41"/>
  <c r="P23" i="41"/>
  <c r="Q17" i="41"/>
  <c r="P17" i="41"/>
  <c r="Q9" i="41"/>
  <c r="P9" i="41"/>
  <c r="N23" i="41"/>
  <c r="N30" i="41" s="1"/>
  <c r="L30" i="41" s="1"/>
  <c r="M23" i="41"/>
  <c r="N17" i="41"/>
  <c r="L17" i="41" s="1"/>
  <c r="M17" i="41"/>
  <c r="N9" i="41"/>
  <c r="L9" i="41" s="1"/>
  <c r="M9" i="41"/>
  <c r="M30" i="41" s="1"/>
  <c r="L10" i="41"/>
  <c r="L11" i="41"/>
  <c r="L12" i="41"/>
  <c r="L13" i="41"/>
  <c r="L14" i="41"/>
  <c r="L15" i="41"/>
  <c r="L16" i="41"/>
  <c r="L18" i="41"/>
  <c r="L19" i="41"/>
  <c r="L20" i="41"/>
  <c r="L21" i="41"/>
  <c r="L22" i="41"/>
  <c r="L24" i="41"/>
  <c r="L25" i="41"/>
  <c r="L26" i="41"/>
  <c r="L27" i="41"/>
  <c r="L28" i="41"/>
  <c r="L29" i="41"/>
  <c r="L8" i="41"/>
  <c r="K23" i="41"/>
  <c r="J23" i="41"/>
  <c r="K17" i="41"/>
  <c r="J17" i="41"/>
  <c r="K9" i="41"/>
  <c r="J9" i="41"/>
  <c r="I10" i="41"/>
  <c r="I11" i="41"/>
  <c r="I12" i="41"/>
  <c r="I13" i="41"/>
  <c r="I14" i="41"/>
  <c r="I15" i="41"/>
  <c r="I16" i="41"/>
  <c r="I18" i="41"/>
  <c r="I19" i="41"/>
  <c r="I20" i="41"/>
  <c r="I21" i="41"/>
  <c r="I22" i="41"/>
  <c r="I24" i="41"/>
  <c r="I25" i="41"/>
  <c r="I26" i="41"/>
  <c r="I27" i="41"/>
  <c r="I28" i="41"/>
  <c r="I29" i="41"/>
  <c r="I8" i="41"/>
  <c r="H23" i="41"/>
  <c r="F23" i="41" s="1"/>
  <c r="G23" i="41"/>
  <c r="H17" i="41"/>
  <c r="G17" i="41"/>
  <c r="H9" i="41"/>
  <c r="G9" i="41"/>
  <c r="G30" i="41" s="1"/>
  <c r="F10" i="41"/>
  <c r="F11" i="41"/>
  <c r="F12" i="41"/>
  <c r="F13" i="41"/>
  <c r="F14" i="41"/>
  <c r="F15" i="41"/>
  <c r="F16" i="41"/>
  <c r="F18" i="41"/>
  <c r="F19" i="41"/>
  <c r="F20" i="41"/>
  <c r="F21" i="41"/>
  <c r="F22" i="41"/>
  <c r="F24" i="41"/>
  <c r="F25" i="41"/>
  <c r="F26" i="41"/>
  <c r="F27" i="41"/>
  <c r="F29" i="41"/>
  <c r="F8" i="41"/>
  <c r="E17" i="41"/>
  <c r="E23" i="41"/>
  <c r="D23" i="41"/>
  <c r="D17" i="41"/>
  <c r="C10" i="41"/>
  <c r="C11" i="41"/>
  <c r="C12" i="41"/>
  <c r="C13" i="41"/>
  <c r="C14" i="41"/>
  <c r="C15" i="41"/>
  <c r="C16" i="41"/>
  <c r="C18" i="41"/>
  <c r="C19" i="41"/>
  <c r="C20" i="41"/>
  <c r="C21" i="41"/>
  <c r="C24" i="41"/>
  <c r="C25" i="41"/>
  <c r="C26" i="41"/>
  <c r="C27" i="41"/>
  <c r="C28" i="41"/>
  <c r="C29" i="41"/>
  <c r="C8" i="41"/>
  <c r="E9" i="41"/>
  <c r="D9" i="41"/>
  <c r="D30" i="41" s="1"/>
  <c r="F11" i="47" l="1"/>
  <c r="C9" i="41"/>
  <c r="K30" i="41"/>
  <c r="L23" i="41"/>
  <c r="E30" i="41"/>
  <c r="C30" i="41" s="1"/>
  <c r="J30" i="41"/>
  <c r="I32" i="47"/>
  <c r="D32" i="47"/>
  <c r="C11" i="47"/>
  <c r="Q30" i="41"/>
  <c r="P30" i="41"/>
  <c r="I30" i="41"/>
  <c r="I23" i="41"/>
  <c r="I17" i="41"/>
  <c r="I9" i="41"/>
  <c r="F17" i="41"/>
  <c r="F9" i="41"/>
  <c r="C17" i="41"/>
  <c r="C23" i="41"/>
  <c r="D48" i="20" l="1"/>
  <c r="D49" i="20" s="1"/>
  <c r="H18" i="45" l="1"/>
  <c r="G18" i="45"/>
  <c r="D103" i="20" l="1"/>
  <c r="D102" i="20"/>
  <c r="D101" i="20"/>
  <c r="D100" i="20"/>
  <c r="D99" i="20"/>
  <c r="D80" i="20"/>
  <c r="D91" i="20" s="1"/>
  <c r="D9" i="20"/>
  <c r="D19" i="20" s="1"/>
  <c r="D50" i="20" s="1"/>
  <c r="D71" i="20" l="1"/>
  <c r="D92" i="20" l="1"/>
  <c r="D29" i="116" l="1"/>
  <c r="E29" i="116"/>
  <c r="F29" i="116"/>
  <c r="G29" i="116"/>
  <c r="C29" i="116"/>
  <c r="D28" i="116"/>
  <c r="E28" i="116"/>
  <c r="F28" i="116"/>
  <c r="G28" i="116"/>
  <c r="C28" i="116"/>
  <c r="D27" i="116"/>
  <c r="E27" i="116"/>
  <c r="F27" i="116"/>
  <c r="G27" i="116"/>
  <c r="C27" i="116"/>
  <c r="D26" i="116"/>
  <c r="E26" i="116"/>
  <c r="F26" i="116"/>
  <c r="G26" i="116"/>
  <c r="C26" i="116"/>
  <c r="D25" i="116"/>
  <c r="E25" i="116"/>
  <c r="F25" i="116"/>
  <c r="G25" i="116"/>
  <c r="C25" i="116"/>
  <c r="D24" i="116"/>
  <c r="E24" i="116"/>
  <c r="F24" i="116"/>
  <c r="G24" i="116"/>
  <c r="C24" i="116"/>
  <c r="D23" i="116"/>
  <c r="E23" i="116"/>
  <c r="F23" i="116"/>
  <c r="G23" i="116"/>
  <c r="C23" i="116"/>
  <c r="D22" i="116"/>
  <c r="E22" i="116"/>
  <c r="F22" i="116"/>
  <c r="G22" i="116"/>
  <c r="C22" i="116"/>
  <c r="G21" i="116"/>
  <c r="D21" i="116"/>
  <c r="E21" i="116"/>
  <c r="F21" i="116"/>
  <c r="C21" i="116"/>
  <c r="D32" i="116"/>
  <c r="E32" i="116"/>
  <c r="F32" i="116"/>
  <c r="D34" i="116"/>
  <c r="E34" i="116"/>
  <c r="F34" i="116"/>
  <c r="C34" i="116"/>
  <c r="C32" i="116"/>
  <c r="E8" i="1"/>
  <c r="E44" i="1" s="1"/>
  <c r="F37" i="1"/>
  <c r="F38" i="1"/>
  <c r="F39" i="1"/>
  <c r="F36" i="1"/>
  <c r="F34" i="1"/>
  <c r="F26" i="1"/>
  <c r="F27" i="1"/>
  <c r="F28" i="1"/>
  <c r="F29" i="1"/>
  <c r="F30" i="1"/>
  <c r="F31" i="1"/>
  <c r="F32" i="1"/>
  <c r="F33" i="1"/>
  <c r="F25" i="1"/>
  <c r="F10" i="1"/>
  <c r="F11" i="1"/>
  <c r="F12" i="1"/>
  <c r="F13" i="1"/>
  <c r="F16" i="1"/>
  <c r="F17" i="1"/>
  <c r="F18" i="1"/>
  <c r="F19" i="1"/>
  <c r="E36" i="2" l="1"/>
  <c r="F36" i="2"/>
  <c r="G36" i="2"/>
  <c r="H36" i="2"/>
  <c r="D36" i="2"/>
  <c r="D8" i="1" l="1"/>
  <c r="F9" i="1"/>
  <c r="E31" i="2"/>
  <c r="E32" i="2" s="1"/>
  <c r="E33" i="2" s="1"/>
  <c r="F31" i="2"/>
  <c r="F32" i="2" s="1"/>
  <c r="F33" i="2" s="1"/>
  <c r="G31" i="2"/>
  <c r="G32" i="2" s="1"/>
  <c r="G33" i="2" s="1"/>
  <c r="H31" i="2"/>
  <c r="D31" i="2"/>
  <c r="D32" i="2" s="1"/>
  <c r="H32" i="2"/>
  <c r="H33" i="2" s="1"/>
  <c r="D98" i="20" l="1"/>
  <c r="D33" i="2"/>
  <c r="D104" i="20" s="1"/>
  <c r="F8" i="1"/>
  <c r="F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F8" authorId="0" shapeId="0" xr:uid="{00000000-0006-0000-0100-000001000000}">
      <text>
        <r>
          <rPr>
            <sz val="9"/>
            <color indexed="81"/>
            <rFont val="Tahoma"/>
            <family val="2"/>
            <charset val="238"/>
          </rPr>
          <t>Např. pokud se pro kategorii instituce, do níž se povinná osoba zařadila,  informace v dané šabloně /tabulce uveřejňuje pouze s pololetní četností, pak u ní bude v tomto sloupci  k ref. datům 31.3 a 30.9 daného roku uvedeno NE a k ref. datům 30.6. a 31.12. daného roku uvedeno ANO. Pokud je ve sloupci četnost pro danou kategorii uvedeno N/A, bude vždy uvedeno NE. Pokud je instituce velkým dceřiným podnikem  mateřské instituce v EU, týkají se jí jen šablony/tabulky podbarvené žlutě - viz List Definice_Legenda</t>
        </r>
      </text>
    </comment>
    <comment ref="H8" authorId="0" shapeId="0" xr:uid="{00000000-0006-0000-0100-000002000000}">
      <text>
        <r>
          <rPr>
            <sz val="9"/>
            <color indexed="81"/>
            <rFont val="Tahoma"/>
            <family val="2"/>
            <charset val="238"/>
          </rPr>
          <t>Vyplňte pouze v případě, že je vyplněno  ANO ve sloupci F a současně jste uvedli  NE ve sloupci G. Jedná se zejména o důvody podle článku 432 odst. 1 a 2 CRR. V případě, že nepoužíváte nástroje a metodiky uvedené v hlavě III části osmé CRR -viz  články 452 až 455 CRR, tuto skutečnost rovněž  uveďte v tomto sloupci u informací uveřejnění podle těchto článků.</t>
        </r>
      </text>
    </comment>
  </commentList>
</comments>
</file>

<file path=xl/sharedStrings.xml><?xml version="1.0" encoding="utf-8"?>
<sst xmlns="http://schemas.openxmlformats.org/spreadsheetml/2006/main" count="4809" uniqueCount="2216">
  <si>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</si>
  <si>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</si>
  <si>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</si>
  <si>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</si>
  <si>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</si>
  <si>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</si>
  <si>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</si>
  <si>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</si>
  <si>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</si>
  <si>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</si>
  <si>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</si>
  <si>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</si>
  <si>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</si>
  <si>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</si>
  <si>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</si>
  <si>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</si>
  <si>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</si>
  <si>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</si>
  <si>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</si>
  <si>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</si>
  <si>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</si>
  <si>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</si>
  <si>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</si>
  <si>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</si>
  <si>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</si>
  <si>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</si>
  <si>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</si>
  <si>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</si>
  <si>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</si>
  <si>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</si>
  <si>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</si>
  <si>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</si>
  <si>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</si>
  <si>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</si>
  <si>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</si>
  <si>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</si>
  <si>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</si>
  <si>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</si>
  <si>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</si>
  <si>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</si>
  <si>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</si>
  <si>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</si>
  <si>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</si>
  <si>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</si>
  <si>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</si>
  <si>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</si>
  <si>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</si>
  <si>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</si>
  <si>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</si>
  <si>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</si>
  <si>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</si>
  <si>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</si>
  <si>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</si>
  <si>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</si>
  <si>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</si>
  <si>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</si>
  <si>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</si>
  <si>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</si>
  <si>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</si>
  <si>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</si>
  <si>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</si>
  <si>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</si>
  <si>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</si>
  <si>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</si>
  <si>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</si>
  <si>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</si>
  <si>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</si>
  <si>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</si>
  <si>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</si>
  <si>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</si>
  <si>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</si>
  <si>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</si>
  <si>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</si>
  <si>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</si>
  <si>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</si>
  <si>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</si>
  <si>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</si>
  <si>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</si>
  <si>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</si>
  <si>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</si>
  <si>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</si>
  <si>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</si>
  <si>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</si>
  <si>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</si>
  <si>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</si>
  <si>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</si>
  <si>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</si>
  <si>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</si>
  <si>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</si>
  <si>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</si>
  <si>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</si>
  <si>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</si>
  <si>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</si>
  <si>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</si>
  <si>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</si>
  <si>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</si>
  <si>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</si>
  <si>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</si>
  <si>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</si>
  <si>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</si>
  <si>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</si>
  <si>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</si>
  <si>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</si>
  <si>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</si>
  <si>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</si>
  <si>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</si>
  <si>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</si>
  <si>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</si>
  <si>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</si>
  <si>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</si>
  <si>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</si>
  <si>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</si>
  <si>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</si>
  <si>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</si>
  <si>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</si>
  <si>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</si>
  <si>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</si>
  <si>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Přístup k hodnocení přiměřenosti vnitřně stanoveného kapitálu</t>
  </si>
  <si>
    <t>Čl. 438 písm. c) CRR</t>
  </si>
  <si>
    <t>(b)</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</si>
  <si>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</si>
  <si>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</si>
  <si>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</si>
  <si>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</si>
  <si>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</si>
  <si>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</si>
  <si>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</si>
  <si>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</si>
  <si>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</si>
  <si>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</si>
  <si>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</si>
  <si>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</si>
  <si>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</si>
  <si>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</si>
  <si>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</si>
  <si>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</si>
  <si>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</si>
  <si>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</si>
  <si>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</si>
  <si>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</si>
  <si>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</si>
  <si>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</si>
  <si>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</si>
  <si>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Čl. 435 odst. 1 písm. a) a d) CRR</t>
  </si>
  <si>
    <t>(g)</t>
  </si>
  <si>
    <t>Informace o strategiích a postupech řízení, zajišťování a snižování rizik, jakož i sledování efektivity zajištění a snižování rizika</t>
  </si>
  <si>
    <t>Čl. 435 odst. 2 písm. a) CRR</t>
  </si>
  <si>
    <t>Čl. 435 odst. 2 písm. b) CRR</t>
  </si>
  <si>
    <t>Čl. 435 odst. 2 písm. c) CRR</t>
  </si>
  <si>
    <t>(c)</t>
  </si>
  <si>
    <t>Čl. 435 odst. 2 písm. d) CRR</t>
  </si>
  <si>
    <t>Čl. 435 odst. 2 písm. e) CRR</t>
  </si>
  <si>
    <t xml:space="preserve">Popis toku informací o riziku pro vedoucí orgán </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</si>
  <si>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</si>
  <si>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</si>
  <si>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</si>
  <si>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</si>
  <si>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</si>
  <si>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</si>
  <si>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</si>
  <si>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</si>
  <si>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</si>
  <si>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</si>
  <si>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</si>
  <si>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</si>
  <si>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</si>
  <si>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</si>
  <si>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</si>
  <si>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</si>
  <si>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</si>
  <si>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</si>
  <si>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t>
  </si>
  <si>
    <t>xxx</t>
  </si>
  <si>
    <t xml:space="preserve">Aktiva celkem </t>
  </si>
  <si>
    <t>Rozdělení podle kategorií závazků v rozvaze ve zveřejněné účetní závěrce</t>
  </si>
  <si>
    <t>1</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</si>
  <si>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</si>
  <si>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</si>
  <si>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</si>
  <si>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</si>
  <si>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</si>
  <si>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</si>
  <si>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</si>
  <si>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</si>
  <si>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</si>
  <si>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</si>
  <si>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</si>
  <si>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</si>
  <si>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</si>
  <si>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</si>
  <si>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</si>
  <si>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</si>
  <si>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</si>
  <si>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</si>
  <si>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</si>
  <si>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</si>
  <si>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</si>
  <si>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</si>
  <si>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</si>
  <si>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</si>
  <si>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</si>
  <si>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</si>
  <si>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</si>
  <si>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</si>
  <si>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Subjekt A</t>
  </si>
  <si>
    <t>X</t>
  </si>
  <si>
    <t>Úvěrová instituce</t>
  </si>
  <si>
    <t>Subjekt N</t>
  </si>
  <si>
    <t>Subjekt Z</t>
  </si>
  <si>
    <t>Pojišťovací subjekt</t>
  </si>
  <si>
    <t>Subjekt AA</t>
  </si>
  <si>
    <t>Nevýznamná leasingová společnost</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</si>
  <si>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</si>
  <si>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</si>
  <si>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</si>
  <si>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</si>
  <si>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</si>
  <si>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</si>
  <si>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</si>
  <si>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</si>
  <si>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</si>
  <si>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</si>
  <si>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</si>
  <si>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</si>
  <si>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</si>
  <si>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</si>
  <si>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</si>
  <si>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</si>
  <si>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</si>
  <si>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</si>
  <si>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</si>
  <si>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</si>
  <si>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</si>
  <si>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</si>
  <si>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</si>
  <si>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</si>
  <si>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</si>
  <si>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</si>
  <si>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</si>
  <si>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</si>
  <si>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</si>
  <si>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</si>
  <si>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</si>
  <si>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</si>
  <si>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</si>
  <si>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</si>
  <si>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</si>
  <si>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</si>
  <si>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</si>
  <si>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</si>
  <si>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</si>
  <si>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</si>
  <si>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</si>
  <si>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</si>
  <si>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</si>
  <si>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</si>
  <si>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</si>
  <si>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</si>
  <si>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</si>
  <si>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</si>
  <si>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</si>
  <si>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</si>
  <si>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</si>
  <si>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</si>
  <si>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</si>
  <si>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</si>
  <si>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</si>
  <si>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</si>
  <si>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</si>
  <si>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</si>
  <si>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</si>
  <si>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</si>
  <si>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(a) mínus (d)</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</si>
  <si>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</si>
  <si>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</si>
  <si>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</si>
  <si>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</si>
  <si>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</si>
  <si>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</si>
  <si>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</si>
  <si>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</si>
  <si>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</si>
  <si>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</si>
  <si>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</si>
  <si>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</si>
  <si>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</si>
  <si>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</si>
  <si>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</si>
  <si>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</si>
  <si>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</si>
  <si>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</si>
  <si>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</si>
  <si>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</si>
  <si>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</si>
  <si>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</si>
  <si>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</si>
  <si>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</si>
  <si>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</si>
  <si>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</si>
  <si>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</si>
  <si>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</si>
  <si>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</si>
  <si>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</si>
  <si>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</si>
  <si>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</si>
  <si>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</si>
  <si>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</si>
  <si>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</si>
  <si>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</si>
  <si>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</si>
  <si>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</si>
  <si>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</si>
  <si>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</si>
  <si>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</si>
  <si>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</si>
  <si>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</si>
  <si>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</si>
  <si>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</si>
  <si>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</si>
  <si>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</si>
  <si>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</si>
  <si>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</si>
  <si>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</si>
  <si>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</si>
  <si>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</si>
  <si>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</si>
  <si>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</si>
  <si>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</si>
  <si>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</si>
  <si>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</si>
  <si>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</si>
  <si>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</si>
  <si>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</si>
  <si>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</si>
  <si>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</si>
  <si>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</si>
  <si>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</si>
  <si>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</si>
  <si>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</si>
  <si>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</si>
  <si>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</si>
  <si>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</si>
  <si>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</si>
  <si>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</si>
  <si>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</si>
  <si>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</si>
  <si>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</si>
  <si>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</si>
  <si>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</si>
  <si>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</si>
  <si>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</si>
  <si>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</si>
  <si>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</si>
  <si>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</si>
  <si>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</si>
  <si>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</si>
  <si>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</si>
  <si>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</si>
  <si>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</si>
  <si>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</si>
  <si>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</si>
  <si>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</si>
  <si>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</si>
  <si>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</si>
  <si>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</si>
  <si>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</si>
  <si>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</si>
  <si>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</si>
  <si>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</si>
  <si>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</si>
  <si>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</si>
  <si>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</si>
  <si>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</si>
  <si>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</si>
  <si>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</si>
  <si>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</si>
  <si>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</si>
  <si>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</si>
  <si>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</si>
  <si>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</si>
  <si>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</si>
  <si>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</si>
  <si>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</si>
  <si>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</si>
  <si>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</si>
  <si>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</si>
  <si>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</si>
  <si>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</si>
  <si>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</si>
  <si>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Závazky celkem</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</si>
  <si>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</si>
  <si>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</si>
  <si>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</si>
  <si>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</si>
  <si>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</si>
  <si>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</si>
  <si>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</si>
  <si>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</si>
  <si>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</si>
  <si>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</si>
  <si>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</si>
  <si>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</si>
  <si>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</si>
  <si>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</si>
  <si>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</si>
  <si>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</si>
  <si>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</si>
  <si>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</si>
  <si>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</si>
  <si>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</si>
  <si>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</si>
  <si>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</si>
  <si>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</si>
  <si>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</si>
  <si>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</si>
  <si>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</si>
  <si>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</si>
  <si>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</si>
  <si>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</si>
  <si>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</si>
  <si>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</si>
  <si>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</si>
  <si>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</si>
  <si>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</si>
  <si>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</si>
  <si>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</si>
  <si>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</si>
  <si>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</si>
  <si>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</si>
  <si>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</si>
  <si>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</si>
  <si>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</si>
  <si>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</si>
  <si>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</si>
  <si>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</si>
  <si>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</si>
  <si>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</si>
  <si>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</si>
  <si>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</si>
  <si>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</si>
  <si>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</si>
  <si>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</si>
  <si>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</si>
  <si>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</si>
  <si>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</si>
  <si>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</si>
  <si>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</si>
  <si>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</si>
  <si>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</si>
  <si>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</si>
  <si>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</si>
  <si>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</si>
  <si>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</si>
  <si>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</si>
  <si>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</si>
  <si>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</si>
  <si>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</si>
  <si>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</si>
  <si>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</si>
  <si>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</si>
  <si>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</si>
  <si>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</si>
  <si>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</si>
  <si>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</si>
  <si>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</si>
  <si>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</si>
  <si>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</si>
  <si>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</si>
  <si>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</si>
  <si>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</si>
  <si>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</si>
  <si>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Země: 001</t>
  </si>
  <si>
    <t>Země: 002</t>
  </si>
  <si>
    <t>…</t>
  </si>
  <si>
    <t>Země: NNN</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</si>
  <si>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</si>
  <si>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</si>
  <si>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</si>
  <si>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</si>
  <si>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</si>
  <si>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</si>
  <si>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</si>
  <si>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</si>
  <si>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</si>
  <si>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</si>
  <si>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</si>
  <si>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</si>
  <si>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</si>
  <si>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</si>
  <si>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</si>
  <si>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</si>
  <si>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</si>
  <si>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</si>
  <si>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</si>
  <si>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</si>
  <si>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</si>
  <si>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</si>
  <si>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</si>
  <si>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</si>
  <si>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</si>
  <si>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</si>
  <si>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</si>
  <si>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</si>
  <si>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</si>
  <si>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</si>
  <si>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</si>
  <si>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</si>
  <si>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</si>
  <si>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</si>
  <si>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</si>
  <si>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</si>
  <si>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</si>
  <si>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</si>
  <si>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</si>
  <si>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</si>
  <si>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</si>
  <si>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</si>
  <si>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</si>
  <si>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</si>
  <si>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</si>
  <si>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</si>
  <si>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</si>
  <si>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</si>
  <si>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</si>
  <si>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</si>
  <si>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</si>
  <si>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</si>
  <si>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</si>
  <si>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</si>
  <si>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</si>
  <si>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</si>
  <si>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</si>
  <si>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</si>
  <si>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</si>
  <si>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</si>
  <si>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</si>
  <si>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</si>
  <si>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</si>
  <si>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</si>
  <si>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</si>
  <si>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</si>
  <si>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</si>
  <si>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</si>
  <si>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</si>
  <si>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</si>
  <si>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</si>
  <si>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</si>
  <si>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</si>
  <si>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</si>
  <si>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</si>
  <si>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</si>
  <si>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</si>
  <si>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</si>
  <si>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</si>
  <si>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</si>
  <si>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</si>
  <si>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</si>
  <si>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</si>
  <si>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</si>
  <si>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</si>
  <si>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</si>
  <si>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</si>
  <si>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</si>
  <si>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</si>
  <si>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</si>
  <si>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</si>
  <si>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</si>
  <si>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</si>
  <si>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</si>
  <si>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</si>
  <si>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</si>
  <si>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</si>
  <si>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</si>
  <si>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</si>
  <si>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</si>
  <si>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</si>
  <si>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</si>
  <si>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</si>
  <si>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</si>
  <si>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</si>
  <si>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</si>
  <si>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</si>
  <si>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</si>
  <si>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</si>
  <si>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</si>
  <si>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</si>
  <si>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</si>
  <si>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</si>
  <si>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</si>
  <si>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</si>
  <si>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</si>
  <si>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</si>
  <si>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</si>
  <si>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</si>
  <si>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</si>
  <si>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</si>
  <si>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</si>
  <si>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</si>
  <si>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</si>
  <si>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</si>
  <si>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</si>
  <si>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</si>
  <si>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</si>
  <si>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</si>
  <si>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</si>
  <si>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</si>
  <si>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</si>
  <si>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</si>
  <si>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</si>
  <si>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</si>
  <si>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</si>
  <si>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</si>
  <si>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</si>
  <si>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</si>
  <si>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</si>
  <si>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</si>
  <si>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</si>
  <si>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</si>
  <si>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</si>
  <si>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</si>
  <si>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</si>
  <si>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</si>
  <si>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</si>
  <si>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</si>
  <si>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</si>
  <si>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</si>
  <si>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</si>
  <si>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</si>
  <si>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</si>
  <si>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</si>
  <si>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</si>
  <si>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</si>
  <si>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</si>
  <si>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</si>
  <si>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</si>
  <si>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</si>
  <si>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</si>
  <si>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</si>
  <si>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</si>
  <si>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</si>
  <si>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</si>
  <si>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</si>
  <si>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</si>
  <si>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</si>
  <si>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</si>
  <si>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</si>
  <si>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</si>
  <si>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</si>
  <si>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</si>
  <si>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</si>
  <si>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</si>
  <si>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</si>
  <si>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</si>
  <si>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</si>
  <si>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</si>
  <si>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</si>
  <si>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</si>
  <si>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</si>
  <si>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</si>
  <si>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</si>
  <si>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</si>
  <si>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</si>
  <si>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</si>
  <si>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</si>
  <si>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</si>
  <si>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</si>
  <si>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</si>
  <si>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</si>
  <si>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</si>
  <si>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</si>
  <si>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</si>
  <si>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</si>
  <si>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</si>
  <si>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</si>
  <si>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</si>
  <si>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</si>
  <si>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</si>
  <si>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</si>
  <si>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</si>
  <si>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</si>
  <si>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</si>
  <si>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</si>
  <si>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</si>
  <si>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</si>
  <si>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</si>
  <si>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</si>
  <si>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</si>
  <si>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</si>
  <si>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</si>
  <si>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</si>
  <si>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</si>
  <si>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</si>
  <si>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</si>
  <si>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</si>
  <si>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</si>
  <si>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</si>
  <si>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</si>
  <si>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</si>
  <si>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</si>
  <si>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</si>
  <si>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</si>
  <si>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</si>
  <si>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</si>
  <si>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</si>
  <si>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</si>
  <si>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</si>
  <si>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</si>
  <si>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</si>
  <si>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</si>
  <si>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</si>
  <si>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</si>
  <si>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</si>
  <si>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</si>
  <si>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</si>
  <si>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</si>
  <si>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</si>
  <si>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</si>
  <si>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</si>
  <si>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</si>
  <si>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</si>
  <si>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</si>
  <si>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</si>
  <si>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</si>
  <si>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</si>
  <si>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</si>
  <si>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</si>
  <si>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</si>
  <si>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</si>
  <si>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</si>
  <si>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</si>
  <si>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</si>
  <si>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</si>
  <si>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</si>
  <si>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</si>
  <si>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</si>
  <si>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Při informování o pravomoci, statutu a jiných opatřeních útvaru řízení rizik podle čl. 435 odst. 1 písm. b) CRR – vztah mezi útvary řízení úvěrového rizika, kontroly rizik, dodržování předpisů a interního auditu.</t>
  </si>
  <si>
    <t>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podle článku 178 CRR.</t>
  </si>
  <si>
    <t>Rozsah expozic po splatnosti (více než 90 dní), které nejsou považovány za znehodnocené, a příslušné odůvodnění.</t>
  </si>
  <si>
    <t>Popis metod použitých k určení obecných a specifických úprav o úvěrové riziko.</t>
  </si>
  <si>
    <t>Vlastní definice restrukturalizovaných expozic instituce použitá pro provedení čl. 178 odst. 3 písm. d) CRR podle vymezení v obecných pokynech orgánu EBA k selhání podle článku 178 CRR, jestliže se liší od definice expozice s úlevou uvedené v příloze V prováděcího nařízení Komise (EU) č. 680/2014.</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</si>
  <si>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</si>
  <si>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</si>
  <si>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</si>
  <si>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</si>
  <si>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</si>
  <si>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</si>
  <si>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</si>
  <si>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</si>
  <si>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</si>
  <si>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</si>
  <si>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</si>
  <si>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</si>
  <si>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</si>
  <si>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</si>
  <si>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</si>
  <si>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</si>
  <si>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</si>
  <si>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</si>
  <si>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</si>
  <si>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</si>
  <si>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</si>
  <si>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</si>
  <si>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</si>
  <si>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</si>
  <si>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</si>
  <si>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</si>
  <si>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</si>
  <si>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</si>
  <si>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</si>
  <si>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</si>
  <si>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</si>
  <si>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</si>
  <si>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</si>
  <si>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</si>
  <si>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</si>
  <si>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</si>
  <si>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</si>
  <si>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</si>
  <si>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</si>
  <si>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</si>
  <si>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</si>
  <si>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</si>
  <si>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</si>
  <si>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</si>
  <si>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</si>
  <si>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</si>
  <si>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</si>
  <si>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</si>
  <si>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</si>
  <si>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</si>
  <si>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</si>
  <si>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</si>
  <si>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</si>
  <si>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</si>
  <si>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</si>
  <si>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</si>
  <si>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</si>
  <si>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</si>
  <si>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</si>
  <si>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</si>
  <si>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</si>
  <si>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</si>
  <si>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</si>
  <si>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</si>
  <si>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</si>
  <si>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</si>
  <si>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</si>
  <si>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</si>
  <si>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</si>
  <si>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</si>
  <si>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</si>
  <si>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</si>
  <si>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</si>
  <si>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</si>
  <si>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</si>
  <si>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</si>
  <si>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</si>
  <si>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</si>
  <si>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</si>
  <si>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</si>
  <si>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</si>
  <si>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</si>
  <si>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</si>
  <si>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</si>
  <si>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</si>
  <si>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</si>
  <si>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</si>
  <si>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</si>
  <si>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</si>
  <si>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</si>
  <si>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</si>
  <si>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</si>
  <si>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</si>
  <si>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</si>
  <si>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</si>
  <si>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</si>
  <si>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</si>
  <si>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</si>
  <si>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</si>
  <si>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</si>
  <si>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</si>
  <si>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</si>
  <si>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</si>
  <si>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</si>
  <si>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</si>
  <si>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</si>
  <si>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</si>
  <si>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</si>
  <si>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</si>
  <si>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</si>
  <si>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</si>
  <si>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</si>
  <si>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</si>
  <si>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</si>
  <si>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</si>
  <si>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</si>
  <si>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</si>
  <si>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</si>
  <si>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</si>
  <si>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</si>
  <si>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</si>
  <si>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</si>
  <si>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</si>
  <si>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</si>
  <si>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</si>
  <si>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</si>
  <si>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</si>
  <si>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</si>
  <si>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</si>
  <si>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</si>
  <si>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</si>
  <si>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</si>
  <si>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</si>
  <si>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</si>
  <si>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</si>
  <si>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</si>
  <si>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</si>
  <si>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</si>
  <si>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</si>
  <si>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</si>
  <si>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</si>
  <si>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</si>
  <si>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</si>
  <si>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</si>
  <si>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</si>
  <si>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</si>
  <si>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</si>
  <si>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</si>
  <si>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</si>
  <si>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</si>
  <si>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</si>
  <si>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</si>
  <si>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</si>
  <si>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</si>
  <si>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</si>
  <si>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</si>
  <si>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</si>
  <si>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</si>
  <si>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</si>
  <si>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</si>
  <si>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</si>
  <si>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</si>
  <si>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 xml:space="preserve">Popis klíčových rysů zásad a procesů rozvahového a podrozvahového započtení s uvedením rozsahu, v jakém instituce rozvahové započtení používají
</t>
  </si>
  <si>
    <t>Čl. 453 písm. b) CRR</t>
  </si>
  <si>
    <t>Klíčové rysy zásad a procesů oceňování a řízení způsobilého kolaterálu</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</si>
  <si>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</si>
  <si>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</si>
  <si>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Popis hlavních druhů kolaterálu přijímaných institucí za účelem snižování úvěrového rizika</t>
  </si>
  <si>
    <t xml:space="preserve">
Čl. 453 písm. d) CRR</t>
  </si>
  <si>
    <t>V případě záruk a úvěrových derivátů použitých jako zajištění úvěrového rizika a s výjimkou těch, které jsou použity jako součást struktur syntetické sekuritizace, hlavní druhy ručitelů a protistran u úvěrových derivátů a jejich úvěruschopnost, které jsou použity ke snížení kapitálových požadavků</t>
  </si>
  <si>
    <t xml:space="preserve">
Čl. 453 písm. e) CRR</t>
  </si>
  <si>
    <t>Informace o koncentracích tržního nebo úvěrového rizika v rámci snižování úvěrového rizika</t>
  </si>
  <si>
    <t xml:space="preserve">Nezajištěná účetní hodnota </t>
  </si>
  <si>
    <t>Zajištěná účetní hodnota</t>
  </si>
  <si>
    <t xml:space="preserve">Dluhové cenné papíry </t>
  </si>
  <si>
    <t>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</si>
  <si>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</si>
  <si>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</si>
  <si>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</si>
  <si>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</si>
  <si>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</si>
  <si>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</si>
  <si>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</si>
  <si>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</si>
  <si>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</si>
  <si>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</si>
  <si>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</si>
  <si>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</si>
  <si>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</si>
  <si>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</si>
  <si>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</si>
  <si>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</si>
  <si>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</si>
  <si>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</si>
  <si>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</si>
  <si>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</si>
  <si>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</si>
  <si>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</si>
  <si>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</si>
  <si>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</si>
  <si>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</si>
  <si>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</si>
  <si>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</si>
  <si>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</si>
  <si>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</si>
  <si>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</si>
  <si>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</si>
  <si>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</si>
  <si>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</si>
  <si>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</si>
  <si>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</si>
  <si>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</si>
  <si>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</si>
  <si>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</si>
  <si>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</si>
  <si>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</si>
  <si>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</si>
  <si>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</si>
  <si>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</si>
  <si>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</si>
  <si>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</si>
  <si>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List</t>
  </si>
  <si>
    <t>šablona/tabulka</t>
  </si>
  <si>
    <t>Článek CRR</t>
  </si>
  <si>
    <t>Článek ITS</t>
  </si>
  <si>
    <t>EU OV1</t>
  </si>
  <si>
    <t>šablona</t>
  </si>
  <si>
    <t>ano</t>
  </si>
  <si>
    <t>438(d)</t>
  </si>
  <si>
    <t>N/A</t>
  </si>
  <si>
    <t>EU KM1</t>
  </si>
  <si>
    <t>447(a)-(g)
438(b)</t>
  </si>
  <si>
    <t>EU INS1</t>
  </si>
  <si>
    <t>438(f)</t>
  </si>
  <si>
    <t>EU INS2</t>
  </si>
  <si>
    <t>438(g)</t>
  </si>
  <si>
    <t>EU OVC</t>
  </si>
  <si>
    <t>tabulka</t>
  </si>
  <si>
    <t>438(a)(c)</t>
  </si>
  <si>
    <t>EU OVA</t>
  </si>
  <si>
    <t>435(1)</t>
  </si>
  <si>
    <t xml:space="preserve">1
pouze 435(1)(a), (e),(f) </t>
  </si>
  <si>
    <t>1 
(pouze 435(1)(a), (e) a (f))</t>
  </si>
  <si>
    <t>EU OVB</t>
  </si>
  <si>
    <t>435(2)</t>
  </si>
  <si>
    <t>1 
(pouze 435(2) (a), (b) a c))</t>
  </si>
  <si>
    <t>EU LI1</t>
  </si>
  <si>
    <t>ne</t>
  </si>
  <si>
    <t>436(c)</t>
  </si>
  <si>
    <t>EU LI2</t>
  </si>
  <si>
    <t>436(d)</t>
  </si>
  <si>
    <t>EU LI3</t>
  </si>
  <si>
    <t>436(b)</t>
  </si>
  <si>
    <t>EU LIA</t>
  </si>
  <si>
    <t>436 (b) a (d)</t>
  </si>
  <si>
    <t>EU LIB</t>
  </si>
  <si>
    <t xml:space="preserve">436 (f), (g) a (h) </t>
  </si>
  <si>
    <t>EU PV1</t>
  </si>
  <si>
    <t>436 e)</t>
  </si>
  <si>
    <t>EU CC1</t>
  </si>
  <si>
    <t>5(a)</t>
  </si>
  <si>
    <t xml:space="preserve">1
pouze 437(a) </t>
  </si>
  <si>
    <t>EU CC2</t>
  </si>
  <si>
    <t>437 (a)</t>
  </si>
  <si>
    <t>EU CCA</t>
  </si>
  <si>
    <t>437(a)(c)</t>
  </si>
  <si>
    <t>5(b)</t>
  </si>
  <si>
    <t>EU CCyB1</t>
  </si>
  <si>
    <t>440(a)</t>
  </si>
  <si>
    <t>6(a)</t>
  </si>
  <si>
    <t>EU CCyB2</t>
  </si>
  <si>
    <t>440(b)</t>
  </si>
  <si>
    <t>6(b)</t>
  </si>
  <si>
    <t>EU LR1 - LRSum</t>
  </si>
  <si>
    <t xml:space="preserve"> 451(1)(b)</t>
  </si>
  <si>
    <t>7(a)</t>
  </si>
  <si>
    <t>EU LR2 - LRCom</t>
  </si>
  <si>
    <t>451(3) - řádky od 28 do 31a 
 451(1) a), (b) a (c)  a 451(2) - řádky k řádku 28</t>
  </si>
  <si>
    <t>1  
(pro řádky 28 až 31a)
 2
 (pro řádky do řádku 28)</t>
  </si>
  <si>
    <t>EU LR3 - LRSpl</t>
  </si>
  <si>
    <t>EU LRA</t>
  </si>
  <si>
    <t xml:space="preserve"> 451(1)(d), e)</t>
  </si>
  <si>
    <t>7(b)</t>
  </si>
  <si>
    <t>EU LIQA</t>
  </si>
  <si>
    <t xml:space="preserve"> 435(1) a 451a(4)</t>
  </si>
  <si>
    <t xml:space="preserve">1 
pouze 435(1)(a),(e) a (f) </t>
  </si>
  <si>
    <t>EU LIQ1</t>
  </si>
  <si>
    <t xml:space="preserve"> 451a(2)</t>
  </si>
  <si>
    <t>EU LIQB</t>
  </si>
  <si>
    <t>EU LIQ2</t>
  </si>
  <si>
    <t xml:space="preserve"> 451a(3)</t>
  </si>
  <si>
    <t>EU CRA</t>
  </si>
  <si>
    <t xml:space="preserve">435(1) (a), (b), (d) a (f) </t>
  </si>
  <si>
    <t xml:space="preserve">1
pouze 435(1) (a), (e) a (f) </t>
  </si>
  <si>
    <t>EU CRB</t>
  </si>
  <si>
    <t xml:space="preserve">442 (a) a (b) </t>
  </si>
  <si>
    <t xml:space="preserve">442 (c) a (f) </t>
  </si>
  <si>
    <t>EU CR1-A</t>
  </si>
  <si>
    <t>442 (g)</t>
  </si>
  <si>
    <t>EU CR2</t>
  </si>
  <si>
    <t xml:space="preserve">442(f) </t>
  </si>
  <si>
    <t>EU CR2a</t>
  </si>
  <si>
    <t xml:space="preserve"> 442 (c) </t>
  </si>
  <si>
    <t>EU CQ2</t>
  </si>
  <si>
    <t xml:space="preserve"> 442 (d) </t>
  </si>
  <si>
    <t>EU CQ4</t>
  </si>
  <si>
    <t xml:space="preserve">442 (c) a (e) </t>
  </si>
  <si>
    <t>EU CQ5</t>
  </si>
  <si>
    <t>EU CQ6</t>
  </si>
  <si>
    <t>EU CQ8</t>
  </si>
  <si>
    <t>EU CRC</t>
  </si>
  <si>
    <t xml:space="preserve">453(a) až (e) </t>
  </si>
  <si>
    <t>10(a)</t>
  </si>
  <si>
    <t>EU CR3</t>
  </si>
  <si>
    <t>453(f)</t>
  </si>
  <si>
    <t>10(b)</t>
  </si>
  <si>
    <t>EU CRD</t>
  </si>
  <si>
    <t>444 (a) až (d)</t>
  </si>
  <si>
    <t>11(a)</t>
  </si>
  <si>
    <t>EU CR4</t>
  </si>
  <si>
    <t xml:space="preserve">453 (g), (h) a (i) a 444 (e) </t>
  </si>
  <si>
    <t>11(b)</t>
  </si>
  <si>
    <t>EU CR5</t>
  </si>
  <si>
    <t xml:space="preserve">444 (e) </t>
  </si>
  <si>
    <t>11(c)</t>
  </si>
  <si>
    <t>EU CRE</t>
  </si>
  <si>
    <t xml:space="preserve">452 (a) až (f) </t>
  </si>
  <si>
    <t>EU CR6</t>
  </si>
  <si>
    <t xml:space="preserve">452 (g),(i) až(v) </t>
  </si>
  <si>
    <t>EU CR6-A</t>
  </si>
  <si>
    <t xml:space="preserve">452 (b) </t>
  </si>
  <si>
    <t>EU CR7</t>
  </si>
  <si>
    <t xml:space="preserve">453 (j) </t>
  </si>
  <si>
    <t>EU CR7-A</t>
  </si>
  <si>
    <t xml:space="preserve">453 (g) </t>
  </si>
  <si>
    <t>EU CR8</t>
  </si>
  <si>
    <t xml:space="preserve">438 (h) </t>
  </si>
  <si>
    <t>CR9</t>
  </si>
  <si>
    <t xml:space="preserve">452 (h) </t>
  </si>
  <si>
    <t>CR9.1</t>
  </si>
  <si>
    <t>EU CR10</t>
  </si>
  <si>
    <t>438 e)</t>
  </si>
  <si>
    <t>EU CCRA</t>
  </si>
  <si>
    <t>14(a)</t>
  </si>
  <si>
    <t>EU CCR1</t>
  </si>
  <si>
    <t>14(b)</t>
  </si>
  <si>
    <t>2/ 1 pro bod (m)</t>
  </si>
  <si>
    <t>EU CCR2</t>
  </si>
  <si>
    <t>439(h)</t>
  </si>
  <si>
    <t>14(c)</t>
  </si>
  <si>
    <t>EU CCR3</t>
  </si>
  <si>
    <t>14(d)</t>
  </si>
  <si>
    <t>EU CCR4</t>
  </si>
  <si>
    <t>EU CCR5</t>
  </si>
  <si>
    <t>439 e)</t>
  </si>
  <si>
    <t>EU CCR6</t>
  </si>
  <si>
    <t>438(j)</t>
  </si>
  <si>
    <t>EU CCR7</t>
  </si>
  <si>
    <t>438(h)</t>
  </si>
  <si>
    <t>EU CCR8</t>
  </si>
  <si>
    <t>439(i)</t>
  </si>
  <si>
    <t>EU SECA</t>
  </si>
  <si>
    <t xml:space="preserve"> 449 (a) až (i)</t>
  </si>
  <si>
    <t>EU SEC1</t>
  </si>
  <si>
    <t xml:space="preserve"> 449 (j) </t>
  </si>
  <si>
    <t>EU SEC2</t>
  </si>
  <si>
    <t>EU SEC3</t>
  </si>
  <si>
    <t>449 (k)(i)</t>
  </si>
  <si>
    <t>EU SEC4</t>
  </si>
  <si>
    <t xml:space="preserve">449 (k)(ii) </t>
  </si>
  <si>
    <t>EU SEC5</t>
  </si>
  <si>
    <t>449(l)</t>
  </si>
  <si>
    <t>EU MRA</t>
  </si>
  <si>
    <t xml:space="preserve"> 435(1)(a) až (d) </t>
  </si>
  <si>
    <t>1 
pouze  435(1)(a)</t>
  </si>
  <si>
    <t>EU MR1</t>
  </si>
  <si>
    <t>EU MRB</t>
  </si>
  <si>
    <t xml:space="preserve">455  (a),(b),(c),(f) </t>
  </si>
  <si>
    <t>EU MR2-A</t>
  </si>
  <si>
    <t xml:space="preserve">445 (e) </t>
  </si>
  <si>
    <t>EU MR2-B</t>
  </si>
  <si>
    <t>EU MR3</t>
  </si>
  <si>
    <t xml:space="preserve">445 (d) </t>
  </si>
  <si>
    <t>EU MR4</t>
  </si>
  <si>
    <t xml:space="preserve">445 (g) </t>
  </si>
  <si>
    <t>EU ORA</t>
  </si>
  <si>
    <t xml:space="preserve"> 435(1), 446 a 454 </t>
  </si>
  <si>
    <t xml:space="preserve">1
pouze  435(1) (a), (e) a (f) </t>
  </si>
  <si>
    <t>EU OR1</t>
  </si>
  <si>
    <t xml:space="preserve">446 a 454 </t>
  </si>
  <si>
    <t>EU  REMA</t>
  </si>
  <si>
    <t xml:space="preserve">1
pouze 450(1) (a) až (d) a (j) </t>
  </si>
  <si>
    <t>EU REM1</t>
  </si>
  <si>
    <t xml:space="preserve"> 450(1) (h)(i) až (ii) </t>
  </si>
  <si>
    <t>EU REM2</t>
  </si>
  <si>
    <t xml:space="preserve">450(1)  (h)(v) až (vii) </t>
  </si>
  <si>
    <t>EU REM3</t>
  </si>
  <si>
    <t xml:space="preserve"> 450(1)  (h)(iii) až (iv) </t>
  </si>
  <si>
    <t>EU REM4</t>
  </si>
  <si>
    <t>EU REM5</t>
  </si>
  <si>
    <t>EU AE1</t>
  </si>
  <si>
    <t>443</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</si>
  <si>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</si>
  <si>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</si>
  <si>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</si>
  <si>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</si>
  <si>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</si>
  <si>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</si>
  <si>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</si>
  <si>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</si>
  <si>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</si>
  <si>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</si>
  <si>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</si>
  <si>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</si>
  <si>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Článek 454 CRR</t>
  </si>
  <si>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</si>
  <si>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</si>
  <si>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</si>
  <si>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</si>
  <si>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</si>
  <si>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</si>
  <si>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</si>
  <si>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</si>
  <si>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</si>
  <si>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</si>
  <si>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</si>
  <si>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</si>
  <si>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</si>
  <si>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</si>
  <si>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</si>
  <si>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</si>
  <si>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</si>
  <si>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</si>
  <si>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</si>
  <si>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</si>
  <si>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</si>
  <si>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</si>
  <si>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</si>
  <si>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</si>
  <si>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</si>
  <si>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</si>
  <si>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</si>
  <si>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</si>
  <si>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</si>
  <si>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</si>
  <si>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</si>
  <si>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</si>
  <si>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</si>
  <si>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</si>
  <si>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</si>
  <si>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</si>
  <si>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</si>
  <si>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</si>
  <si>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</si>
  <si>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</si>
  <si>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</si>
  <si>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</si>
  <si>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</si>
  <si>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</si>
  <si>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</si>
  <si>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</si>
  <si>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</si>
  <si>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</si>
  <si>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</si>
  <si>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</si>
  <si>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</si>
  <si>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</si>
  <si>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</si>
  <si>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</si>
  <si>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</si>
  <si>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</si>
  <si>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</si>
  <si>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</si>
  <si>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</si>
  <si>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</si>
  <si>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</si>
  <si>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</si>
  <si>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</si>
  <si>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</si>
  <si>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</si>
  <si>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</si>
  <si>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</si>
  <si>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</si>
  <si>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</si>
  <si>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</si>
  <si>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</si>
  <si>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</si>
  <si>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</si>
  <si>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</si>
  <si>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</si>
  <si>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</si>
  <si>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</si>
  <si>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</si>
  <si>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</si>
  <si>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</si>
  <si>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</si>
  <si>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</si>
  <si>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</si>
  <si>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</si>
  <si>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</si>
  <si>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</si>
  <si>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</si>
  <si>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</si>
  <si>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</si>
  <si>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</si>
  <si>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</si>
  <si>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</si>
  <si>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</si>
  <si>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</si>
  <si>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</si>
  <si>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</si>
  <si>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</si>
  <si>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</si>
  <si>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</si>
  <si>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</si>
  <si>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</si>
  <si>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</si>
  <si>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</si>
  <si>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</si>
  <si>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</si>
  <si>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</si>
  <si>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</si>
  <si>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</si>
  <si>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</si>
  <si>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</si>
  <si>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</si>
  <si>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</si>
  <si>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</si>
  <si>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</si>
  <si>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</si>
  <si>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</si>
  <si>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</si>
  <si>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</si>
  <si>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</si>
  <si>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</si>
  <si>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</si>
  <si>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</si>
  <si>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</si>
  <si>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</si>
  <si>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</si>
  <si>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</si>
  <si>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</si>
  <si>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</si>
  <si>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</si>
  <si>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</si>
  <si>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</si>
  <si>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</si>
  <si>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</si>
  <si>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</si>
  <si>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</si>
  <si>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</si>
  <si>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</si>
  <si>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</si>
  <si>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</si>
  <si>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</si>
  <si>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</si>
  <si>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</si>
  <si>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</si>
  <si>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</si>
  <si>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</si>
  <si>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</si>
  <si>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</si>
  <si>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</si>
  <si>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</si>
  <si>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</si>
  <si>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</si>
  <si>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</si>
  <si>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</si>
  <si>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</si>
  <si>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</si>
  <si>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</si>
  <si>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</si>
  <si>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</si>
  <si>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</si>
  <si>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</si>
  <si>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</si>
  <si>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</si>
  <si>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</si>
  <si>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</si>
  <si>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</si>
  <si>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</si>
  <si>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</si>
  <si>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</si>
  <si>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</si>
  <si>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</si>
  <si>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</si>
  <si>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</si>
  <si>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</si>
  <si>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</si>
  <si>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</si>
  <si>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</si>
  <si>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</si>
  <si>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</si>
  <si>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Obecná popisná informace o zatížení aktiv</t>
  </si>
  <si>
    <t>Komentář objasňující dopad obchodního modelu na zatížení aktiv a význam zatížení pro obchodní model instituce, který uživatelům poskytuje kontext ke zveřejněným údajům požadovaným v šablonách EU AE1 a EU AE2</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</si>
  <si>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</si>
  <si>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</si>
  <si>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</si>
  <si>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</si>
  <si>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</si>
  <si>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</si>
  <si>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</si>
  <si>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</si>
  <si>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</si>
  <si>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</si>
  <si>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</si>
  <si>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</si>
  <si>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</si>
  <si>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</si>
  <si>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</si>
  <si>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 xml:space="preserve">Šablona EU CQ8: Kolaterál získaný převzetím a exekucemi – podle roku původu
</t>
  </si>
  <si>
    <t>Příloha XVII
Zpřístupňování informací o použití technik snižování úvěrového rizika</t>
  </si>
  <si>
    <t xml:space="preserve">Šablona EU CR4 – Standardizovaný přístup – expozice úvěrového rizika a účinky snižování úvěrového rizika
</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</si>
  <si>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</si>
  <si>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</si>
  <si>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</si>
  <si>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</si>
  <si>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</si>
  <si>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</si>
  <si>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</si>
  <si>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</si>
  <si>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</si>
  <si>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</si>
  <si>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</si>
  <si>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</si>
  <si>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</si>
  <si>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</si>
  <si>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</si>
  <si>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</si>
  <si>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</si>
  <si>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</si>
  <si>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</si>
  <si>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</si>
  <si>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</si>
  <si>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</si>
  <si>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</si>
  <si>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</si>
  <si>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</si>
  <si>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</si>
  <si>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</si>
  <si>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</si>
  <si>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</si>
  <si>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</si>
  <si>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</si>
  <si>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</si>
  <si>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</si>
  <si>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</si>
  <si>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</si>
  <si>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</si>
  <si>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</si>
  <si>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</si>
  <si>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</si>
  <si>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</si>
  <si>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</si>
  <si>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</si>
  <si>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</si>
  <si>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</si>
  <si>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</si>
  <si>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</si>
  <si>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</si>
  <si>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</si>
  <si>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</si>
  <si>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</si>
  <si>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</si>
  <si>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</si>
  <si>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</si>
  <si>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</si>
  <si>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</si>
  <si>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</si>
  <si>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</si>
  <si>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</si>
  <si>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</si>
  <si>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</si>
  <si>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</si>
  <si>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</si>
  <si>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</si>
  <si>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</si>
  <si>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</si>
  <si>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</si>
  <si>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</si>
  <si>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</si>
  <si>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</si>
  <si>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</si>
  <si>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</si>
  <si>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</si>
  <si>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</si>
  <si>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</si>
  <si>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</si>
  <si>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</si>
  <si>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</si>
  <si>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 xml:space="preserve">  </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</si>
  <si>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</si>
  <si>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</si>
  <si>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</si>
  <si>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</si>
  <si>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</si>
  <si>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</si>
  <si>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</si>
  <si>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</si>
  <si>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</si>
  <si>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</si>
  <si>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</si>
  <si>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</si>
  <si>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</si>
  <si>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</si>
  <si>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</si>
  <si>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</si>
  <si>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</si>
  <si>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</si>
  <si>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</si>
  <si>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</si>
  <si>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</si>
  <si>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</si>
  <si>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</si>
  <si>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</si>
  <si>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</si>
  <si>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</si>
  <si>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</si>
  <si>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</si>
  <si>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</si>
  <si>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</si>
  <si>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</si>
  <si>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</si>
  <si>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</si>
  <si>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</si>
  <si>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</si>
  <si>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</si>
  <si>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</si>
  <si>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</si>
  <si>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</si>
  <si>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</si>
  <si>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</si>
  <si>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</si>
  <si>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</si>
  <si>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</si>
  <si>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</si>
  <si>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</si>
  <si>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</si>
  <si>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</si>
  <si>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</si>
  <si>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</si>
  <si>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</si>
  <si>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</si>
  <si>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</si>
  <si>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</si>
  <si>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</si>
  <si>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</si>
  <si>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</si>
  <si>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</si>
  <si>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</si>
  <si>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</si>
  <si>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</si>
  <si>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</si>
  <si>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</si>
  <si>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</si>
  <si>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</si>
  <si>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</si>
  <si>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</si>
  <si>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</si>
  <si>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</si>
  <si>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</si>
  <si>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</si>
  <si>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</si>
  <si>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</si>
  <si>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</si>
  <si>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</si>
  <si>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1,4</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</si>
  <si>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</si>
  <si>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</si>
  <si>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</si>
  <si>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</si>
  <si>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</si>
  <si>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</si>
  <si>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</si>
  <si>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</si>
  <si>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</si>
  <si>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</si>
  <si>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</si>
  <si>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</si>
  <si>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</si>
  <si>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</si>
  <si>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</si>
  <si>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</si>
  <si>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</si>
  <si>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</si>
  <si>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</si>
  <si>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</si>
  <si>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</si>
  <si>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</si>
  <si>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</si>
  <si>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</si>
  <si>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</si>
  <si>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</si>
  <si>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</si>
  <si>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</si>
  <si>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</si>
  <si>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</si>
  <si>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</si>
  <si>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</si>
  <si>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</si>
  <si>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</si>
  <si>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</si>
  <si>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</si>
  <si>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</si>
  <si>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</si>
  <si>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</si>
  <si>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</si>
  <si>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</si>
  <si>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</si>
  <si>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</si>
  <si>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</si>
  <si>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</si>
  <si>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</si>
  <si>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</si>
  <si>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</si>
  <si>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</si>
  <si>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</si>
  <si>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</si>
  <si>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</si>
  <si>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</si>
  <si>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</si>
  <si>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</si>
  <si>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</si>
  <si>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</si>
  <si>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</si>
  <si>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</si>
  <si>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</si>
  <si>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</si>
  <si>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</si>
  <si>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</si>
  <si>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</si>
  <si>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</si>
  <si>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</si>
  <si>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</si>
  <si>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</si>
  <si>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</si>
  <si>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</si>
  <si>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</si>
  <si>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</si>
  <si>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</si>
  <si>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</si>
  <si>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</si>
  <si>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</si>
  <si>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</si>
  <si>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</si>
  <si>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</si>
  <si>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</si>
  <si>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</si>
  <si>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</si>
  <si>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</si>
  <si>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</si>
  <si>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</si>
  <si>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</si>
  <si>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</si>
  <si>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</si>
  <si>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</si>
  <si>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</si>
  <si>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</si>
  <si>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</si>
  <si>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</si>
  <si>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</si>
  <si>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</si>
  <si>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</si>
  <si>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</si>
  <si>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</si>
  <si>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</si>
  <si>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</si>
  <si>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</si>
  <si>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</si>
  <si>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</si>
  <si>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</si>
  <si>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</si>
  <si>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</si>
  <si>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</si>
  <si>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</si>
  <si>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</si>
  <si>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</si>
  <si>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</si>
  <si>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</si>
  <si>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</si>
  <si>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</si>
  <si>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</si>
  <si>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</si>
  <si>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</si>
  <si>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</si>
  <si>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</si>
  <si>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</si>
  <si>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</si>
  <si>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</si>
  <si>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</si>
  <si>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</si>
  <si>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</si>
  <si>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</si>
  <si>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</si>
  <si>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</si>
  <si>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</si>
  <si>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</si>
  <si>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</si>
  <si>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</si>
  <si>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</si>
  <si>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</si>
  <si>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</si>
  <si>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</si>
  <si>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</si>
  <si>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</si>
  <si>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</si>
  <si>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</si>
  <si>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</si>
  <si>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</si>
  <si>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</si>
  <si>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</si>
  <si>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</si>
  <si>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</si>
  <si>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</si>
  <si>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</si>
  <si>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</si>
  <si>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</si>
  <si>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</si>
  <si>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</si>
  <si>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</si>
  <si>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</si>
  <si>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</si>
  <si>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</si>
  <si>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</si>
  <si>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</si>
  <si>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</si>
  <si>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</si>
  <si>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</si>
  <si>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</si>
  <si>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</si>
  <si>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</si>
  <si>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</si>
  <si>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</si>
  <si>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</si>
  <si>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</si>
  <si>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</si>
  <si>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</si>
  <si>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</si>
  <si>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</si>
  <si>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</si>
  <si>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</si>
  <si>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</si>
  <si>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</si>
  <si>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</si>
  <si>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</si>
  <si>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</si>
  <si>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</si>
  <si>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</si>
  <si>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</si>
  <si>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</si>
  <si>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</si>
  <si>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</si>
  <si>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</si>
  <si>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</si>
  <si>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</si>
  <si>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</si>
  <si>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</si>
  <si>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</si>
  <si>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</si>
  <si>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</si>
  <si>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</si>
  <si>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</si>
  <si>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</si>
  <si>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</si>
  <si>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</si>
  <si>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</si>
  <si>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</si>
  <si>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</si>
  <si>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</si>
  <si>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</si>
  <si>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</si>
  <si>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</si>
  <si>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</si>
  <si>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</si>
  <si>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</si>
  <si>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</si>
  <si>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</si>
  <si>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</si>
  <si>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</si>
  <si>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</si>
  <si>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</si>
  <si>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</si>
  <si>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</si>
  <si>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</si>
  <si>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</si>
  <si>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</si>
  <si>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</si>
  <si>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</si>
  <si>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</si>
  <si>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</si>
  <si>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</si>
  <si>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</si>
  <si>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</si>
  <si>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</si>
  <si>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</si>
  <si>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</si>
  <si>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</si>
  <si>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</si>
  <si>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</si>
  <si>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</si>
  <si>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</si>
  <si>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</si>
  <si>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</si>
  <si>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</si>
  <si>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</si>
  <si>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</si>
  <si>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</si>
  <si>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</si>
  <si>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</si>
  <si>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</si>
  <si>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</si>
  <si>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</si>
  <si>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</si>
  <si>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</si>
  <si>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</si>
  <si>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</si>
  <si>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</si>
  <si>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</si>
  <si>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</si>
  <si>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</si>
  <si>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</si>
  <si>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</si>
  <si>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</si>
  <si>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</si>
  <si>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</si>
  <si>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</si>
  <si>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</si>
  <si>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 xml:space="preserve">Šablona EU CR6 – Přístup IRB – Expozice úvěrového rizika podle kategorie expozic a rozmezí hodnot PD
</t>
  </si>
  <si>
    <t xml:space="preserve">Šablona EU CR7 – Přístup IRB – Účinek úvěrových derivátů použitých jako techniky snižování úvěrového rizika na objem rizikově vážených expozic (RWEA)
</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</si>
  <si>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</si>
  <si>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</si>
  <si>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</si>
  <si>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</si>
  <si>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</si>
  <si>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</si>
  <si>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</si>
  <si>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</si>
  <si>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</si>
  <si>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</si>
  <si>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</si>
  <si>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</si>
  <si>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</si>
  <si>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</si>
  <si>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</si>
  <si>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</si>
  <si>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</si>
  <si>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</si>
  <si>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</si>
  <si>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</si>
  <si>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</si>
  <si>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</si>
  <si>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</si>
  <si>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</si>
  <si>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</si>
  <si>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</si>
  <si>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</si>
  <si>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</si>
  <si>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</si>
  <si>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</si>
  <si>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</si>
  <si>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</si>
  <si>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</si>
  <si>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</si>
  <si>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</si>
  <si>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</si>
  <si>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</si>
  <si>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</si>
  <si>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</si>
  <si>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</si>
  <si>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</si>
  <si>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</si>
  <si>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</si>
  <si>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</si>
  <si>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</si>
  <si>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</si>
  <si>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</si>
  <si>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</si>
  <si>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</si>
  <si>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</si>
  <si>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</si>
  <si>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</si>
  <si>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</si>
  <si>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</si>
  <si>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</si>
  <si>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</si>
  <si>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</si>
  <si>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</si>
  <si>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</si>
  <si>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</si>
  <si>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</si>
  <si>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</si>
  <si>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</si>
  <si>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</si>
  <si>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</si>
  <si>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</si>
  <si>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</si>
  <si>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</si>
  <si>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</si>
  <si>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</si>
  <si>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</si>
  <si>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</si>
  <si>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</si>
  <si>
    <t>Šablona IFRS 9(468)</t>
  </si>
  <si>
    <t>Kmenový kapitál tier 1 (CET1)</t>
  </si>
  <si>
    <t>IFRS9(468)</t>
  </si>
  <si>
    <t>473a (468)</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</si>
  <si>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</si>
  <si>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</si>
  <si>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</si>
  <si>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</si>
  <si>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</si>
  <si>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</si>
  <si>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</si>
  <si>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</si>
  <si>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</si>
  <si>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</si>
  <si>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</si>
  <si>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</si>
  <si>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</si>
  <si>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</si>
  <si>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EBA/GL/2018/01
Zpřístupňování informací v souvislosti s IFRS9</t>
  </si>
  <si>
    <t>Legenda:</t>
  </si>
  <si>
    <t>barevné označení listu obsahujícího šablonu</t>
  </si>
  <si>
    <t>barevné označení listu obsahujícího tabulku</t>
  </si>
  <si>
    <t>Příloha I</t>
  </si>
  <si>
    <t>Příloha II</t>
  </si>
  <si>
    <t>Příloha IV</t>
  </si>
  <si>
    <t>Příloha VI</t>
  </si>
  <si>
    <t>Příloha VII</t>
  </si>
  <si>
    <t>Příloha VIII</t>
  </si>
  <si>
    <t>Příloha X</t>
  </si>
  <si>
    <t>Příloha XI</t>
  </si>
  <si>
    <t>Příloha XII</t>
  </si>
  <si>
    <t>Příloha XIV</t>
  </si>
  <si>
    <t>Příloha XVI</t>
  </si>
  <si>
    <t>Příloha XVIII</t>
  </si>
  <si>
    <t>Příloha XIX</t>
  </si>
  <si>
    <t>Příloha XX</t>
  </si>
  <si>
    <t>Příloha XXI</t>
  </si>
  <si>
    <t>Příloha XXII</t>
  </si>
  <si>
    <t>Příloha XXIII</t>
  </si>
  <si>
    <t>Příloha XXIV</t>
  </si>
  <si>
    <t>Příloha XXV</t>
  </si>
  <si>
    <t>Příloha XXVI</t>
  </si>
  <si>
    <t>Příloha XXVIII</t>
  </si>
  <si>
    <t>Příloha XXX</t>
  </si>
  <si>
    <t>Příloha XXXII</t>
  </si>
  <si>
    <t>Příloha XXXIII</t>
  </si>
  <si>
    <t>Příloha XXXIV</t>
  </si>
  <si>
    <t>Příloha XXXV</t>
  </si>
  <si>
    <t>Příloha XXXVI</t>
  </si>
  <si>
    <t>Příloha ITS
Název šablony/tabulky</t>
  </si>
  <si>
    <t xml:space="preserve">Upozornění: </t>
  </si>
  <si>
    <t xml:space="preserve">Uveřejňování informací  podle části osmé nařízení Evropského parlamentu a Rady (EU) č. 575/2013 (CRR) </t>
  </si>
  <si>
    <t>Datum uveřejnění informace</t>
  </si>
  <si>
    <t xml:space="preserve">Příloha ITS - vzor </t>
  </si>
  <si>
    <t xml:space="preserve">Příloha ITS -instrukce k vyplnění </t>
  </si>
  <si>
    <t>Mapování na podávání zpráv dle pomůcky EBA
(Mapping tool)</t>
  </si>
  <si>
    <t>Zkratky a definice:</t>
  </si>
  <si>
    <t>2
pro 437(a)
1
pro 437(d)(e)(f)</t>
  </si>
  <si>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</si>
  <si>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</si>
  <si>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</si>
  <si>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</si>
  <si>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</si>
  <si>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</si>
  <si>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</si>
  <si>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</si>
  <si>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</si>
  <si>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</si>
  <si>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</si>
  <si>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</si>
  <si>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</si>
  <si>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</si>
  <si>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</si>
  <si>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</si>
  <si>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</si>
  <si>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</si>
  <si>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</si>
  <si>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</si>
  <si>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</si>
  <si>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</si>
  <si>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</si>
  <si>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</si>
  <si>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</si>
  <si>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</si>
  <si>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</si>
  <si>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</si>
  <si>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</si>
  <si>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</si>
  <si>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</si>
  <si>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</si>
  <si>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</si>
  <si>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</si>
  <si>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</si>
  <si>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</si>
  <si>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</si>
  <si>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</si>
  <si>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</si>
  <si>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</si>
  <si>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</si>
  <si>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</si>
  <si>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</si>
  <si>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</si>
  <si>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</si>
  <si>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Legenda</t>
  </si>
  <si>
    <t xml:space="preserve">Příloha I 
Zpřístupňování přehledů 
</t>
  </si>
  <si>
    <t>Šablona EU LIQ1 – Kvantitativní informace o  ukazateli krytí likvidity (LCR)</t>
  </si>
  <si>
    <t xml:space="preserve">Vzory pro uveřejňování informací (pracovní pomůcka) </t>
  </si>
  <si>
    <t>1 
(pouze 438)(c)</t>
  </si>
  <si>
    <t>*Velké dceřiné podniky mateřských institucí v EU uveřejňují informace uvedené v článcích 437, 438, 440, 442, 450, 451, 451a a 453 na individuálním základě, nebo je-li to relevantní, na subkonsolidovaném základě.</t>
  </si>
  <si>
    <t>1(2)</t>
  </si>
  <si>
    <t>1(1)</t>
  </si>
  <si>
    <t>1(4)</t>
  </si>
  <si>
    <t>1(3)</t>
  </si>
  <si>
    <t>3(1)</t>
  </si>
  <si>
    <t>3(2)</t>
  </si>
  <si>
    <t>3(4)</t>
  </si>
  <si>
    <t>3(3)</t>
  </si>
  <si>
    <t>4(a)</t>
  </si>
  <si>
    <t>4(b)</t>
  </si>
  <si>
    <t>7(c)</t>
  </si>
  <si>
    <t>8(1)(a)</t>
  </si>
  <si>
    <t>8(1)(b)</t>
  </si>
  <si>
    <t>8(1)(d)</t>
  </si>
  <si>
    <t>8(1)(e)</t>
  </si>
  <si>
    <t>8(1)(c)</t>
  </si>
  <si>
    <t>8(2)</t>
  </si>
  <si>
    <t>8(2) (pro sloupce  a, c, e, f a g šablony  EU CQ5) and  8(3) (pro sloupce b a d šablony EU CQ5 )</t>
  </si>
  <si>
    <t>8(2) (pro sloupce  a, c, e, f a g šablony  EU CQ4) and  8(3) (pro sloupce b a d šablony EU CQ4 )</t>
  </si>
  <si>
    <t>8(3)</t>
  </si>
  <si>
    <t>9(a)</t>
  </si>
  <si>
    <t>9(b)</t>
  </si>
  <si>
    <t>10(c)</t>
  </si>
  <si>
    <t xml:space="preserve">437 (a), (d), (e) a (f) 
</t>
  </si>
  <si>
    <t>11(d)</t>
  </si>
  <si>
    <t>11(e)</t>
  </si>
  <si>
    <t>13(a)</t>
  </si>
  <si>
    <t>13(b)</t>
  </si>
  <si>
    <t>13(c)</t>
  </si>
  <si>
    <t>13(d)</t>
  </si>
  <si>
    <t>13(e)</t>
  </si>
  <si>
    <t>13(f)</t>
  </si>
  <si>
    <t>13(g)</t>
  </si>
  <si>
    <t>13(h)</t>
  </si>
  <si>
    <t>15(1)</t>
  </si>
  <si>
    <t xml:space="preserve">15(2)(a) </t>
  </si>
  <si>
    <t xml:space="preserve">15(2)(b) </t>
  </si>
  <si>
    <t xml:space="preserve">15(2)(c) </t>
  </si>
  <si>
    <t xml:space="preserve">15(2)(d) </t>
  </si>
  <si>
    <t xml:space="preserve">15(2)(e) </t>
  </si>
  <si>
    <t xml:space="preserve">15(2)(f) </t>
  </si>
  <si>
    <t>17(a)</t>
  </si>
  <si>
    <t>17(b)</t>
  </si>
  <si>
    <t>17(c)</t>
  </si>
  <si>
    <t>17(d)</t>
  </si>
  <si>
    <t>17(e)</t>
  </si>
  <si>
    <t xml:space="preserve">452 (h)/
180(1) (f) </t>
  </si>
  <si>
    <t xml:space="preserve">439 (f), (g), (k), (m) </t>
  </si>
  <si>
    <t xml:space="preserve">439 (a), (b), (c), (d) </t>
  </si>
  <si>
    <t xml:space="preserve">439 (l) 
odkazující na 444 (e) </t>
  </si>
  <si>
    <t xml:space="preserve">439 (l) 
odkazující na  452 (g) </t>
  </si>
  <si>
    <t xml:space="preserve"> 450(1) (a), (b), (c), (d), (e), (f), (j) a (k)  a 450(2) </t>
  </si>
  <si>
    <t xml:space="preserve"> 450(1)(g) </t>
  </si>
  <si>
    <t xml:space="preserve">450 (1)(i) </t>
  </si>
  <si>
    <t>Tabulka EU IRRBBA – Kvalitativní informace o úrokových rizicích investičního portfolia</t>
  </si>
  <si>
    <t>EU IRRBBA</t>
  </si>
  <si>
    <t>Příloha XXXVII 
Zpřístupňování informací o expozicích vůči úrokovému riziku u pozic nezahrnutých do obchodního portfolia</t>
  </si>
  <si>
    <t>Šablona EU IRRBB1 – Úroková rizika investičního portfolia</t>
  </si>
  <si>
    <t>EU IRRBB1</t>
  </si>
  <si>
    <t>Příloha XXXVII</t>
  </si>
  <si>
    <t>448</t>
  </si>
  <si>
    <t>16a</t>
  </si>
  <si>
    <t>Příloha XXXVIII</t>
  </si>
  <si>
    <t>(e )</t>
  </si>
  <si>
    <t>(1) (2)</t>
  </si>
  <si>
    <t xml:space="preserve">Tabulka EU IRRBBA – Kvalitativní informace o úrokových rizicích investičního portfolia </t>
  </si>
  <si>
    <t>Pole s volně zadávanými kvalitativními informacemi</t>
  </si>
  <si>
    <t>Popis toho, jak instituce definuje úrokové riziko investičního portfolia pro účely řízení a měření rizika</t>
  </si>
  <si>
    <t>Popis obecných strategií instituce pro řízení a snižování úrokového rizika investičního portfolia</t>
  </si>
  <si>
    <t>Periodicita výpočtu měr úrokového rizika investičního portfolia instituce a popis specifických měr, které instituce používá k měření své citlivosti na úrokové riziko investičního portfolia</t>
  </si>
  <si>
    <t>Popis úrokových šoků a zátěžových scénářů, které instituce používá k odhadu změn ekonomické hodnoty a čistého úrokového výnosu (v příslušných případech)</t>
  </si>
  <si>
    <t>Popis klíčových modelovacích a parametrických předpokladů, které se liší od předpokladů použitých při vyplňování šablony EU IRRBB1 (v příslušných případech)</t>
  </si>
  <si>
    <t>Obecný popis toho, jak se instituce zajišťuje proti úrokovým rizikům investičního portfolia a jaké používá s tím související účetní postupy (v příslušných případech)
accounting treatment (if applicable)</t>
  </si>
  <si>
    <t>Popis klíčových modelovacích a parametrických předpokladů použitých při výpočtu měr úrokového rizika investičního portfolia při vyplňování šablony EU IRRBB1 (v příslušných případech)</t>
  </si>
  <si>
    <t>Vysvětlení významnosti měr úrokového rizika investičního portfolia a jejich významného kolísání od předchozího zpřístupnění informací</t>
  </si>
  <si>
    <t>Jiné relevantní informace týkající se měr úrokového rizika investičního portfolia uvedených v šabloně EU IRRBB1 (nepovinné)</t>
  </si>
  <si>
    <t>Průměrná a nejdelší přeceňovací splatnost přiřazená vkladům splatným na viděnou</t>
  </si>
  <si>
    <t>Čl. 448 odst. 1 písm. e)</t>
  </si>
  <si>
    <t>Čl. 448 odst. 1 písm. f)</t>
  </si>
  <si>
    <t>Čl. 448 odst. 1 písm. e) body i) a v), čl. 448 odst. 2</t>
  </si>
  <si>
    <t>Čl. 448 odst. 1 písm. e) bod iii), čl. 448 odst. 2
Article 448(2)</t>
  </si>
  <si>
    <t>Čl. 448 odst. 1 písm. e) bod ii), čl. 448 odst. 2
Article 448(2)</t>
  </si>
  <si>
    <t>Čl. 448 odst. 1 písm. e) bod iv), čl. 448 odst. 2
Article 448(2)</t>
  </si>
  <si>
    <t>Čl. 448 odst. 1 písm. c), čl. 448 odst. 2</t>
  </si>
  <si>
    <t xml:space="preserve">Čl. 448 odst. 1 písm. d) </t>
  </si>
  <si>
    <t xml:space="preserve">Čl. 448 odst. 1 písm. g) </t>
  </si>
  <si>
    <t xml:space="preserve"> Šablona EU IRRBB1 – Úroková rizika investičního portfolia</t>
  </si>
  <si>
    <t>Dohledové šokové scénáře</t>
  </si>
  <si>
    <t>Změny ekonomické hodnoty vlastního kapitálu</t>
  </si>
  <si>
    <t>Běžné období</t>
  </si>
  <si>
    <t>Minulé období</t>
  </si>
  <si>
    <t>Paralelní zvýšení</t>
  </si>
  <si>
    <t>Paralelní snížení</t>
  </si>
  <si>
    <t>Zestrmění</t>
  </si>
  <si>
    <t>Zploštění</t>
  </si>
  <si>
    <t>Zvýšení krátkodobých sazeb</t>
  </si>
  <si>
    <t>Snížení krátkodobých sazeb</t>
  </si>
  <si>
    <t>Změny čistého úrokového výnosu</t>
  </si>
  <si>
    <r>
      <rPr>
        <b/>
        <sz val="11"/>
        <rFont val="Calibri"/>
        <family val="2"/>
        <charset val="238"/>
        <scheme val="minor"/>
      </rPr>
      <t>Mapping tool</t>
    </r>
    <r>
      <rPr>
        <sz val="11"/>
        <rFont val="Calibri"/>
        <family val="2"/>
        <charset val="238"/>
        <scheme val="minor"/>
      </rPr>
      <t xml:space="preserve"> - mapovací nástroj uveřejněný Evropským orgánem pro bankovnictví (EBA) - pracovní pomůcka upřesňující mapování mezi datovými body uveřejňování informací podle prováděcích technických norem (ITS) vydaných prováděcím nařízením Komise (EU) 637/2021 - viz výše,  a příslušnými datovými body dohledového výkaznictví, verze 3.0. Mapovací nástroj v aktualizované verzi z 24. května 2022  je dostupný na internetových stránkách EBA (externí odkaz, pouze anglicky) </t>
    </r>
  </si>
  <si>
    <t>https://www.eba.europa.eu/eba-updates-mapping-between-technical-standards-pillar-3-disclosures-and-technical-standards</t>
  </si>
  <si>
    <t xml:space="preserve">Četnost uveřejnění:           1 - ročně
                                               2 - pololetně
                                               4 - čtvrtletně
                                               N/A - uveřejnění dané šablony /tabulky pro uveřejnění informací se na danou kategorii instituce nevztahuje. </t>
  </si>
  <si>
    <t>Název instituce</t>
  </si>
  <si>
    <r>
      <rPr>
        <b/>
        <sz val="11"/>
        <rFont val="Calibri"/>
        <family val="2"/>
        <charset val="238"/>
        <scheme val="minor"/>
      </rPr>
      <t xml:space="preserve">GSV-I </t>
    </r>
    <r>
      <rPr>
        <sz val="11"/>
        <rFont val="Calibri"/>
        <family val="2"/>
        <charset val="238"/>
        <scheme val="minor"/>
      </rPr>
      <t>- globální systémově významná instituce, která  je dle  definice v  čl. 4 bod 133  nařízení CRR  určena v souladu s čl. 131 odst. 1 směrnice 2013/36/EU</t>
    </r>
  </si>
  <si>
    <t>Šablona EU CQ1: Úvěrová kvalita expozic s úlevou (odpovídá Šabloně 1 z přílohy č. I  EBA /GL/2018/10)</t>
  </si>
  <si>
    <t>Šablona EU CQ3: Úvěrová kvalita výkonných a nevýkonných expozic podle počtu dnů po splatnosti (odpovídá  Šabloně 3 z přílohy č. II EBA/GL/2018/10)</t>
  </si>
  <si>
    <t xml:space="preserve">Šablona EU CR1: Výkonné a nevýkonné expozice a související rezerva (odpovídá  Šabloně 4 z přílohy č. II EBA/GL/2018/10) </t>
  </si>
  <si>
    <t>Šablona EU CQ7: Kolaterál získaný převzetím a exekucemi (odpovídá šabloně 9 přílohy č. V EBA/GL/2018/10)</t>
  </si>
  <si>
    <t>1 (GL)</t>
  </si>
  <si>
    <r>
      <t xml:space="preserve">Zařazení instituce z pohledu četnosti a rozsahu uveřejňování </t>
    </r>
    <r>
      <rPr>
        <i/>
        <sz val="12"/>
        <color rgb="FFFF0000"/>
        <rFont val="Calibri"/>
        <family val="2"/>
        <charset val="238"/>
        <scheme val="minor"/>
      </rPr>
      <t>(vyberte ze seznamu)</t>
    </r>
  </si>
  <si>
    <t xml:space="preserve">ITS - Prováděcí nařízení Komise (EU) 637/2021 </t>
  </si>
  <si>
    <t>Písemné potvrzení člena vedoucího orgánu nebo vrcholného vedení</t>
  </si>
  <si>
    <t>Vložte kopii písemného potvrzení člena vedoucího orgánu nebo vrcholného vedení, např. ve formátu pdf.</t>
  </si>
  <si>
    <t>Klíčové prvky formálních zásad instituce přijaté k naplnění požadavků na zpřístupňování informací</t>
  </si>
  <si>
    <t>Zařazení instituce z pohledu četnosti a rozsahu uveřejňování k referenčnímu datu uveřejnění</t>
  </si>
  <si>
    <t>Popis klíčových prvků formálních zásad instituce přijatých k naplnění požadavků na zpřístupňování informací v souladu s požadavky stanovenými v  části osmé CRR:</t>
  </si>
  <si>
    <t>Šablona 4 přílohy č. II EBA/GL/2018/10: Výkonné a nevýkonné expozice a související opravné položky</t>
  </si>
  <si>
    <t>Šablona 1 z přílohy č. I EBA/GL/2018/10: Úvěrová kvalita expozic s úlevou</t>
  </si>
  <si>
    <t>Šablona 3 z přílohy č. II EBA/GL/2018/10: Úvěrová kvalita výkonných a nevýkonných expozic podle dnů po splatnosti</t>
  </si>
  <si>
    <t>Šablona 9 z přílohy č. V EBA/GL/2018/10: Kolaterál získaný převzetím a exekucí</t>
  </si>
  <si>
    <t>Obecné zásady týkající se zpřístupňování informací</t>
  </si>
  <si>
    <r>
      <t xml:space="preserve">Informace platné k datu 
</t>
    </r>
    <r>
      <rPr>
        <b/>
        <sz val="11"/>
        <color theme="1"/>
        <rFont val="Calibri"/>
        <family val="2"/>
        <charset val="238"/>
        <scheme val="minor"/>
      </rPr>
      <t>(Referenční datum uveřejnění)</t>
    </r>
    <r>
      <rPr>
        <sz val="11"/>
        <color theme="1"/>
        <rFont val="Calibri"/>
        <family val="2"/>
        <charset val="238"/>
        <scheme val="minor"/>
      </rPr>
      <t xml:space="preserve">
</t>
    </r>
  </si>
  <si>
    <t>Šablona/tabulka má být k danému ref. datu vyplněna pro kategorii instituce, do níž se povinná osoba zařadila: ANO/NE</t>
  </si>
  <si>
    <t xml:space="preserve">Povinná osoba šablonu/tabulku k referenčnímu datu vyplnila: ANO/NE
</t>
  </si>
  <si>
    <r>
      <rPr>
        <b/>
        <sz val="11"/>
        <color theme="1"/>
        <rFont val="Calibri"/>
        <family val="2"/>
        <charset val="238"/>
        <scheme val="minor"/>
      </rPr>
      <t xml:space="preserve">Četnost uveřejnění podle zařazení instituce do příslušné kategorie </t>
    </r>
    <r>
      <rPr>
        <sz val="10"/>
        <color theme="1"/>
        <rFont val="Calibri"/>
        <family val="2"/>
        <charset val="238"/>
        <scheme val="minor"/>
      </rPr>
      <t xml:space="preserve">
Instituce uveřejňují  informace vyžadované podle hlav II a III části osmé CRR v rozsahu a četnosti stanovenými v článcích 433a, 433b a 433c  CRR.
Instituce případně uveřejňují i informace podle obecných pokynů EBA.</t>
    </r>
  </si>
  <si>
    <t>Uveřejnění písemného potvrzení člena vedoucího orgánu nebo vrcholného vedení a klíčových prvků formálních zásad instituce přijatých k naplnění požadavků na zpřístupňování informací.</t>
  </si>
  <si>
    <t xml:space="preserve">Písemné povrzení </t>
  </si>
  <si>
    <t>Písemné potvrzení člena vedoucího orgánu nebo vrcholového vedení</t>
  </si>
  <si>
    <t>Klíčové prvky formálních zásad instituce přijatých k naplnění požadavků na zpřístupňování informací</t>
  </si>
  <si>
    <t>431(3)</t>
  </si>
  <si>
    <t xml:space="preserve">Důvod nevyplnění šablony/tabulky povinnou osobou
</t>
  </si>
  <si>
    <t>EBA/GL/2018/10
Zpřístupňování informací  o nevýkonných expozicích a expozicích s úlevou (ve znění obecných pokynů EBA/GL/2022/13)</t>
  </si>
  <si>
    <t>Šablona 1</t>
  </si>
  <si>
    <t>Šablona 3</t>
  </si>
  <si>
    <t>Šablona 9</t>
  </si>
  <si>
    <t>Šablona 4</t>
  </si>
  <si>
    <r>
      <t>Úvěrová kvalita výkonných a nevýkonných expozic podle počtu dnů po splatnosti (totožná se šablonou</t>
    </r>
    <r>
      <rPr>
        <b/>
        <sz val="11"/>
        <rFont val="Calibri"/>
        <family val="2"/>
        <charset val="238"/>
        <scheme val="minor"/>
      </rPr>
      <t xml:space="preserve"> EU CQ3</t>
    </r>
    <r>
      <rPr>
        <sz val="11"/>
        <rFont val="Calibri"/>
        <family val="2"/>
        <charset val="238"/>
        <scheme val="minor"/>
      </rPr>
      <t>)</t>
    </r>
  </si>
  <si>
    <r>
      <t>Úvěrová kvalita expozic s úlevou (totožná se šablonou</t>
    </r>
    <r>
      <rPr>
        <b/>
        <sz val="11"/>
        <rFont val="Calibri"/>
        <family val="2"/>
        <charset val="238"/>
        <scheme val="minor"/>
      </rPr>
      <t xml:space="preserve"> EU CQ1</t>
    </r>
    <r>
      <rPr>
        <sz val="11"/>
        <rFont val="Calibri"/>
        <family val="2"/>
        <charset val="238"/>
        <scheme val="minor"/>
      </rPr>
      <t>)</t>
    </r>
  </si>
  <si>
    <r>
      <t xml:space="preserve">Výkonné a nevýkonné expozice a související opravné položky (totožná se šablonou </t>
    </r>
    <r>
      <rPr>
        <b/>
        <sz val="11"/>
        <rFont val="Calibri"/>
        <family val="2"/>
        <charset val="238"/>
        <scheme val="minor"/>
      </rPr>
      <t>EU CR1</t>
    </r>
    <r>
      <rPr>
        <sz val="11"/>
        <rFont val="Calibri"/>
        <family val="2"/>
        <charset val="238"/>
        <scheme val="minor"/>
      </rPr>
      <t>)</t>
    </r>
  </si>
  <si>
    <t>ano (viz EU CQ1)</t>
  </si>
  <si>
    <t>ano (viz EU CQ3)</t>
  </si>
  <si>
    <t>ano (viz EU CR1)</t>
  </si>
  <si>
    <t>ano (viz EU CQ7)</t>
  </si>
  <si>
    <t>Příloha č. I EBA/GL/2018/10</t>
  </si>
  <si>
    <t>Příloha č. II EBA/GL/2018/10</t>
  </si>
  <si>
    <t>Příloha č. V EBA/GL/2018/10</t>
  </si>
  <si>
    <t>EU CR1</t>
  </si>
  <si>
    <t>EU CQ1</t>
  </si>
  <si>
    <t>EU CQ3</t>
  </si>
  <si>
    <t>EU CQ7</t>
  </si>
  <si>
    <t>Kumulované ztráty ze znehodnocení, kumulované negativní změny reálné hodnoty z titulu úvěrového rizika a rezerv/opravných položek</t>
  </si>
  <si>
    <t>Výkonné expozice – Kumulované ztráty ze znehodnocení a rezervy/opravné položky</t>
  </si>
  <si>
    <t xml:space="preserve">Nevýkonné expozice – Kumulované ztráty ze znehodnocení, kumulované negativní změny reálné hodnoty z titulu úvěrového rizika a rezerv/opravné položky </t>
  </si>
  <si>
    <t>EBA/GL/2018/01 (externí odkaz)</t>
  </si>
  <si>
    <t>EBA/GL/2020/12 (externí odkaz)</t>
  </si>
  <si>
    <t>EBA/GL/2022/13 (externí odkaz)</t>
  </si>
  <si>
    <t>EBA/GL/2018/10 - původní znění (externí odkaz)</t>
  </si>
  <si>
    <t>Velký dceřinný podnik mateřské instituce v EU:</t>
  </si>
  <si>
    <t>ANO</t>
  </si>
  <si>
    <t>NE</t>
  </si>
  <si>
    <t>barevné označení šablon a tabulek na listu Obsah, které uveřejňují velké dceřiné podniky mateřských institucí v EU (včetně  četnosti jejich uveřejňování - sloupce B,M,N)*</t>
  </si>
  <si>
    <t>barevné označení šablon a tabulek na listu Obsah, které uveřejňují velké dceřiné podniky mateřských institucí v EU* (včetně  četnosti jejich uveřejňování - viz označení sloupců B,M,N na listu Obsah)</t>
  </si>
  <si>
    <t>barevné označení listu obsahujícího souhrn šablon a tabulek dle dané přílohy I až XXXVII  ITS, obecných pokynů EBA nebo CRR</t>
  </si>
  <si>
    <t>Referenční datum uveřejnění:</t>
  </si>
  <si>
    <r>
      <t xml:space="preserve">Zařazení instituce z pohledu četnosti a rozsahu uveřejňování </t>
    </r>
    <r>
      <rPr>
        <b/>
        <u/>
        <sz val="11"/>
        <color theme="1"/>
        <rFont val="Calibri"/>
        <family val="2"/>
        <charset val="238"/>
        <scheme val="minor"/>
      </rPr>
      <t>k referenčnímu datu</t>
    </r>
    <r>
      <rPr>
        <b/>
        <sz val="11"/>
        <color theme="1"/>
        <rFont val="Calibri"/>
        <family val="2"/>
        <charset val="238"/>
        <scheme val="minor"/>
      </rPr>
      <t xml:space="preserve"> uveřejnění:</t>
    </r>
  </si>
  <si>
    <r>
      <t xml:space="preserve">V souladu s čl. 431 odst. 3 nařízení Evropského parlamentu a Rady (EU) č. 575/2013 (CRR) vedoucí orgán nebo vrcholné vedení přijme formální zásady pro splnění požadavků na zpřístupňování informací stanovené v této části a zavede a udržuje interní procesy, systémy a kontrolní mechanismy k ověření toho, že zpřístupňování informací ze strany instituce probíhá řádně a v souladu s požadavky stanovenými v  části osmé CRR: 
</t>
    </r>
    <r>
      <rPr>
        <i/>
        <sz val="11"/>
        <color theme="1"/>
        <rFont val="Calibri"/>
        <family val="2"/>
        <charset val="238"/>
        <scheme val="minor"/>
      </rPr>
      <t>Písemné potvrzení a klíčové prvky formálních zásad instituce přijatých k naplnění požadavků na zpřístupňování informací musí být součástí informací, které instituce zpřístupňuje (čl. 431 odst. 3, první pododstavec CRR).</t>
    </r>
    <r>
      <rPr>
        <sz val="11"/>
        <color theme="1"/>
        <rFont val="Calibri"/>
        <family val="2"/>
        <scheme val="minor"/>
      </rPr>
      <t xml:space="preserve">
</t>
    </r>
  </si>
  <si>
    <t>V souladu s čl. 431 odst. 3 nařízení Evropského parlamentu a Rady (EU) č. 575/2013 (CRR) nejméně jeden člen vedoucího orgánu nebo vrcholného vedení písemně potvrdí, že instituce zpřístupnila informace požadované na základě  části osmé CRR v souladu s formálními zásadami a interními procesy, systémy a kontrolními mechanismy instituce. Písemné potvrzení a klíčové prvky formálních zásad instituce přijatých k naplnění požadavků na zpřístupňování informací musí být součástí informací, které instituce zpřístupňuje (čl. 431 odst. 3, první pododstavec CRR).</t>
  </si>
  <si>
    <r>
      <rPr>
        <b/>
        <sz val="11"/>
        <color theme="1"/>
        <rFont val="Calibri"/>
        <family val="2"/>
        <charset val="238"/>
        <scheme val="minor"/>
      </rPr>
      <t>CRR</t>
    </r>
    <r>
      <rPr>
        <sz val="11"/>
        <color theme="1"/>
        <rFont val="Calibri"/>
        <family val="2"/>
        <scheme val="minor"/>
      </rPr>
      <t xml:space="preserve"> - Nařízení Evropského parlamentu a Rady (EU) č. 575/2013 ze dne 26. června 2013 o obezřetnostních požadavcích na úvěrové instituce ao změně nařízení (EU) č. 648/2012</t>
    </r>
  </si>
  <si>
    <r>
      <rPr>
        <b/>
        <sz val="11"/>
        <rFont val="Calibri"/>
        <family val="2"/>
        <charset val="238"/>
        <scheme val="minor"/>
      </rPr>
      <t>malá a nepříliš složitá instituce</t>
    </r>
    <r>
      <rPr>
        <sz val="11"/>
        <rFont val="Calibri"/>
        <family val="2"/>
        <charset val="238"/>
        <scheme val="minor"/>
      </rPr>
      <t xml:space="preserve"> - instituce ve smyslu čl. 4 bod  145 nařízení CRR</t>
    </r>
  </si>
  <si>
    <r>
      <rPr>
        <b/>
        <sz val="11"/>
        <rFont val="Calibri"/>
        <family val="2"/>
        <charset val="238"/>
        <scheme val="minor"/>
      </rPr>
      <t>velká instituce</t>
    </r>
    <r>
      <rPr>
        <sz val="11"/>
        <rFont val="Calibri"/>
        <family val="2"/>
        <charset val="238"/>
        <scheme val="minor"/>
      </rPr>
      <t xml:space="preserve"> - instituce ve smyslu čl. 4 bod 146 nařízení CRR</t>
    </r>
  </si>
  <si>
    <r>
      <rPr>
        <b/>
        <sz val="11"/>
        <rFont val="Calibri"/>
        <family val="2"/>
        <charset val="238"/>
        <scheme val="minor"/>
      </rPr>
      <t>ostatní instituce</t>
    </r>
    <r>
      <rPr>
        <sz val="11"/>
        <rFont val="Calibri"/>
        <family val="2"/>
        <charset val="238"/>
        <scheme val="minor"/>
      </rPr>
      <t xml:space="preserve"> - instituce, která není velkou ani malou a nepříliš složitou institucí</t>
    </r>
  </si>
  <si>
    <t>Velká kotovaná  nebo velká nekotovaná, která je G-SVI</t>
  </si>
  <si>
    <t>Velká nekotovaná, která není G-SVI</t>
  </si>
  <si>
    <t>Malá a nepříliš složitá kotovaná</t>
  </si>
  <si>
    <t>Ostatní kotovaná</t>
  </si>
  <si>
    <t>Malá a nepříliš složitá nekotovaná</t>
  </si>
  <si>
    <t>Ostatní nekotovaná</t>
  </si>
  <si>
    <r>
      <rPr>
        <b/>
        <sz val="11"/>
        <rFont val="Calibri"/>
        <family val="2"/>
        <charset val="238"/>
        <scheme val="minor"/>
      </rPr>
      <t>nekotovaná instituce</t>
    </r>
    <r>
      <rPr>
        <sz val="11"/>
        <rFont val="Calibri"/>
        <family val="2"/>
        <charset val="238"/>
        <scheme val="minor"/>
      </rPr>
      <t xml:space="preserve"> - instituce ve smyslu čl. 4 odst. 1 bodu 148 CRR</t>
    </r>
  </si>
  <si>
    <t xml:space="preserve">Pozn.: Pokud je na listu Obsah pod  označením četnosti  uveřejnění  pro danou šablonu/tabulku pro uveřejňování informací a kategorii instituce (sloupce M až R)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jejímu zařazení do kategorie instituce může prostřednictvím označení četnosti (vyloučením hodnot N/A a prázdné) vyfiltrovat šablony, které jsou pro  její  uveřejňování relevantní podle principů přiměřenosti a proporcionality. Pokud je instituce velkým dceřiným podnikem  mateřské instituce v EU, rozšíří filtrování ještě o barevné označení buněk - viz Legenda níže.  Informace uveřejněné v takto vybraných šablonách a tabulkách představují, s výhradou výjimek uvedených v článku 432 CRR, minimální rozsah uveřejnění informací podle hlav II a III části osmé CRR. Informace stanovené v hlavě III části osmé CRR zpřístupní instituce, které od příslušných orgánů podle části třetí obdržely svolení k nástrojům a metodikám uvedeným v této hlavě.  
</t>
  </si>
  <si>
    <t>Zařazení instituce z pohledu četnosti a rozsahu uveřejňování k referenčnímu datu uveřejnění určuje minimální rozsah uveřejnění informací podle části osmé CRR a je klíčové z pohledu naplnění požadavků na zpřístupňování informací podle této části.</t>
  </si>
  <si>
    <r>
      <rPr>
        <b/>
        <sz val="11"/>
        <rFont val="Calibri"/>
        <family val="2"/>
        <charset val="238"/>
        <scheme val="minor"/>
      </rPr>
      <t>ITS</t>
    </r>
    <r>
      <rPr>
        <sz val="11"/>
        <rFont val="Calibri"/>
        <family val="2"/>
        <charset val="238"/>
        <scheme val="minor"/>
      </rPr>
      <t xml:space="preserve"> - Prováděcí nařízení Komise </t>
    </r>
    <r>
      <rPr>
        <b/>
        <sz val="11"/>
        <rFont val="Calibri"/>
        <family val="2"/>
        <charset val="238"/>
        <scheme val="minor"/>
      </rPr>
      <t>(EU) 637/2021 ze dne 15. března 2021</t>
    </r>
    <r>
      <rPr>
        <sz val="11"/>
        <rFont val="Calibri"/>
        <family val="2"/>
        <charset val="238"/>
        <scheme val="minor"/>
      </rPr>
      <t>,Prováděcí nařízení Komise (EU) 2021/637 ze dne 15. března 2021, kterým se stanoví prováděcí technické normy týkající se zveřejňování informací uvedených v hlavě II a III části osmé nařízení (EU) č. 575/2013 Evropského parlamentu a Rady a kterým se zrušuje prováděcí nařízení Komise (EU) č. 1423/2013, nařízení Komise v přenesené pravomoci (EU) 2015/1555, prováděcí nařízení Komise (EU) 2016/200 a nařízení Komise v přenesené pravomoci (EU) 2017/2295</t>
    </r>
  </si>
  <si>
    <r>
      <rPr>
        <b/>
        <sz val="11"/>
        <rFont val="Calibri"/>
        <family val="2"/>
        <charset val="238"/>
        <scheme val="minor"/>
      </rPr>
      <t>EBA/GL/2018/10</t>
    </r>
    <r>
      <rPr>
        <sz val="11"/>
        <rFont val="Calibri"/>
        <family val="2"/>
        <charset val="238"/>
        <scheme val="minor"/>
      </rPr>
      <t xml:space="preserve"> - Obecné pokyny EBA/GL/2018/10 ke zpřístupňování informací o nevýkonných expozicích a expozicích s úlevou ve znění obecných pokynů </t>
    </r>
    <r>
      <rPr>
        <b/>
        <sz val="11"/>
        <rFont val="Calibri"/>
        <family val="2"/>
        <charset val="238"/>
        <scheme val="minor"/>
      </rPr>
      <t>EBA/GL/2022/13</t>
    </r>
    <r>
      <rPr>
        <sz val="11"/>
        <rFont val="Calibri"/>
        <family val="2"/>
        <charset val="238"/>
        <scheme val="minor"/>
      </rPr>
      <t xml:space="preserve">
Zpřístupňování informací o nevýkonných expozicích a expozicích s úlevou podle Obecných pokynů EBA/GL/2018/10 ve znění obecných pokynů EBA/GL/2022/13 se vztahuje pouze na úvěrové instituce, které podléhají všem nebo některým požadavkům na zpřístupňování informací uvedených v části osmé CRR v souladu s články 6, 10 a 13 CRR a jsou považovány za 
a) malé a nepříliš složité instituce ve smyslu čl. 4 odst. 1 bod 145 CRR, které jsou kotovanými institucemi 
b) ostatní instituce, které jsou nekotovanými institucemi. 
</t>
    </r>
    <r>
      <rPr>
        <sz val="11"/>
        <color rgb="FFFF0000"/>
        <rFont val="Calibri"/>
        <family val="2"/>
        <charset val="238"/>
        <scheme val="minor"/>
      </rPr>
      <t>viz řádky 124-128 na listu Obsah</t>
    </r>
    <r>
      <rPr>
        <sz val="11"/>
        <rFont val="Calibri"/>
        <family val="2"/>
        <charset val="238"/>
        <scheme val="minor"/>
      </rPr>
      <t xml:space="preserve">
Úvěrové instituce, které jsou velkými institucemi nebo ostatními kotovanými institucemi uveřejňují informace o nevýkonných expozicích a expozicích s úlevou na základě CRR v souladu s ITS, nikoliv na základě  EBA/GL/2018/10. Úvěrové instituce, které jsou malými a nepříliš složitými nekotovanými institucemi tyto informace neuveřejňují.
</t>
    </r>
  </si>
  <si>
    <t>ITS - Prováděcí nařízení Komise (EU) 637/2021 (externí odkaz)</t>
  </si>
  <si>
    <r>
      <rPr>
        <b/>
        <sz val="11"/>
        <rFont val="Calibri"/>
        <family val="2"/>
        <charset val="238"/>
        <scheme val="minor"/>
      </rPr>
      <t>EBA/GL/2018/01</t>
    </r>
    <r>
      <rPr>
        <sz val="11"/>
        <rFont val="Calibri"/>
        <family val="2"/>
        <charset val="238"/>
        <scheme val="minor"/>
      </rPr>
      <t xml:space="preserve"> - Obecné pokyny EBA/GL/2018/01 k jednotnému zpřístupňování informací podle článku 473a nařízení (EU) č. 575/2013, pokud jde o přechodná ustanovení pro zmírnění dopadu zavedení IFRS 9 na kapitál </t>
    </r>
    <r>
      <rPr>
        <b/>
        <sz val="11"/>
        <rFont val="Calibri"/>
        <family val="2"/>
        <charset val="238"/>
        <scheme val="minor"/>
      </rPr>
      <t>ve znění obecných pokynů EBA/GL/2020/12</t>
    </r>
    <r>
      <rPr>
        <sz val="11"/>
        <rFont val="Calibri"/>
        <family val="2"/>
        <charset val="238"/>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</si>
  <si>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t>EBA/GL/2018/10 ve znění EBA/GL/2022/13, konsolidované znění k 12.10.2022 (externí odkaz, pouze anglicky)</t>
  </si>
  <si>
    <r>
      <t xml:space="preserve">Kolaterál získaný převzetím a exekucí (totožná se šablonou </t>
    </r>
    <r>
      <rPr>
        <b/>
        <sz val="11"/>
        <rFont val="Calibri"/>
        <family val="2"/>
        <charset val="238"/>
        <scheme val="minor"/>
      </rPr>
      <t>EU CQ7</t>
    </r>
    <r>
      <rPr>
        <sz val="11"/>
        <rFont val="Calibri"/>
        <family val="2"/>
        <charset val="238"/>
        <scheme val="minor"/>
      </rPr>
      <t>)</t>
    </r>
  </si>
  <si>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 xml:space="preserve">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 K naplnění požadavků na uveřejnění informací podle části osmé CRR uveřejňující institucí přispěje i řádné vyplnění  informací požadovaných </t>
    </r>
    <r>
      <rPr>
        <sz val="11"/>
        <color rgb="FFFF0000"/>
        <rFont val="Calibri"/>
        <family val="2"/>
        <charset val="238"/>
        <scheme val="minor"/>
      </rPr>
      <t>na listu Obsah (řádky 3 a 4, sloupce F, G, H)</t>
    </r>
    <r>
      <rPr>
        <sz val="11"/>
        <rFont val="Calibri"/>
        <family val="2"/>
        <charset val="238"/>
        <scheme val="minor"/>
      </rPr>
      <t xml:space="preserve">.  </t>
    </r>
  </si>
  <si>
    <t>Banka CREDITAS a.s.</t>
  </si>
  <si>
    <t>ISIN: CZ0008042488</t>
  </si>
  <si>
    <t>Vlastní kapitál akcionářů</t>
  </si>
  <si>
    <t>Věčný</t>
  </si>
  <si>
    <t>Žádná splatnost</t>
  </si>
  <si>
    <t>Ne</t>
  </si>
  <si>
    <t>3 202,8 ; kmenový Tier I kapitál</t>
  </si>
  <si>
    <t>57,635168 Kč</t>
  </si>
  <si>
    <t>Není relevatní (banka neuplatňuje přístup AMA)</t>
  </si>
  <si>
    <t>Banka uplatňuje přístup základního ukazatele (BIA)</t>
  </si>
  <si>
    <t>Operačním rizikem banka rozumí riziko ztráty v důsledku nedostatků nebo ze selhání interních procesů lidského faktoru a systémů nebo v důsledku vnějších událostí včetně právního rizika a rizika outsourcingu. Banka při řízení operačního rizika vychází z aktuálně platné strategie řízení rizik, schválené představenstvem banky. Představenstvo stanovuje zásady a rámec pro řízení operačního rizika, dohlíží na proces řízení operačního rizika v bance a rozhoduje o změnách v metodice řízení operačního rizika. Představenstvo dále projednává výsledky ročního procesu sebehodnocení úrovně rizik a kontrol. Banka používá standardní nástroje a procesy řízení operačního rizika, mimo jiné proces sebehodnocení úrovně rizik a kontrol, sběr dat o událostech operačního rizika, ke kterým v bance dojde, a monitorování klíčových indikátorů rizika. Banka má samostatný útvar řízení operačního rizika, který zajišťuje metodickou podporu zaměstnanců v oblasti řízení operačního rizika, koordinaci a kontrolu činností souvisejících s řízením operačního rizika a analýzu a vykazování operačních rizik a událostí operačního rizika. Další významné oblasti řízení operačního rizika (informační a kybernetickou bezpečnost a compliance) zajišťují samostatné organizační útvary.</t>
  </si>
  <si>
    <t>Soukromá investice</t>
  </si>
  <si>
    <t>Nekonvertibilní nástroj</t>
  </si>
  <si>
    <t>n/a</t>
  </si>
  <si>
    <t>b) ostatní pohledávky</t>
  </si>
  <si>
    <t>b) vydané ostatními osobami</t>
  </si>
  <si>
    <t>v tom: odložená daňová pohledávka</t>
  </si>
  <si>
    <t>Pokladní hotovost a vklady u centrálních bank</t>
  </si>
  <si>
    <t>Pohledávky za bankami</t>
  </si>
  <si>
    <t>v tom: a) splatné na požádání</t>
  </si>
  <si>
    <t>Pohledávky za klienty</t>
  </si>
  <si>
    <t>v tom: a) vydané vládními institucemi</t>
  </si>
  <si>
    <t>Akcie a podílové listy</t>
  </si>
  <si>
    <t>Účasti s rozhodujícím vlivem</t>
  </si>
  <si>
    <t>Dlouhodobý nehmotný majetek</t>
  </si>
  <si>
    <t>Dlouhodobý hmotný majetek</t>
  </si>
  <si>
    <t>Náklady a příjmy příštích období</t>
  </si>
  <si>
    <t>Závazky vůči bankám a DZ</t>
  </si>
  <si>
    <t>Závazky vůči klientům</t>
  </si>
  <si>
    <t>b) ostatní závazky</t>
  </si>
  <si>
    <t>Ostatní pasiva</t>
  </si>
  <si>
    <t>Výnosy a výdaje příštích období</t>
  </si>
  <si>
    <t>Rezervy</t>
  </si>
  <si>
    <t>Podřízené závazky</t>
  </si>
  <si>
    <t>Základní kapitál splacený</t>
  </si>
  <si>
    <t>Emisní ážio</t>
  </si>
  <si>
    <t>Rezervní a rizikové fondy a ostatní fondy ze zisku</t>
  </si>
  <si>
    <t>Kapitálové fondy</t>
  </si>
  <si>
    <t>Nerozdělený zisk z předchozích období</t>
  </si>
  <si>
    <t>Zisk za účetní období</t>
  </si>
  <si>
    <t>Kmenová akcie na jméno v zaknihované podobě</t>
  </si>
  <si>
    <t>Na řízení tržních rizik v Bance se podílejí zejména následující organizační útvary a orgány Banky: Představenstvo a ALCO, Odbor řízení tržních rizik a Úsek finančních trhů. Stanovení celkové strategie řízení tržního rizika je v kompetenci Výboru pro řízení aktiv a pasiv (ALCO), který byl zřízen představenstvem Banky. Odbor řízení tržních rizik zodpovídá za návrhy strategie řízení tržních rizik, návrhy pracovních předpisů a procesů řízení tržních rizik, návrhy, monitoring a kontrolu limitů, informování ALCO o případném překročení limitů.Úsek finančních trhů odpovídá za denní dodržování stanovených pravidel a limitů, provádění zajišťovacích operací.</t>
  </si>
  <si>
    <t>Tržní riziko představuje riziko finanční ztráty z otevřených pozic Banky, které vzniká vlivem změn tržních podmínek (hodnot směnných kurzů, úrokových sazeb, cen cenných papírů, komodit a změn volatilit) na finančních trzích. Banka v rámci tržního rizika identifikuje, měří a řídí tato rizika:
a) měnové riziko – riziko finanční ztráty na celkovou pozici a strukturu aktiv a pasiv Banky způsobené změnami kurzů měn;
b) úrokové riziko – riziko finanční ztráty na celkovou pozici a strukturu aktiv a pasiv Banky způsobené změnou úrokových sazeb, resp. posunem výnosové křivky;
c) riziko z držení cenných papírů (dluhových, majetkových, investičních apod.);
K měření úrokového rizika Banka využívá gapovou analýzu, v níž je každé aktivum i pasivum roztříděno do časových košů dle periody jejich přeceňování. Podle EBA pokynů IRRBB (EBA/GL/2018/02) Banka měří svou expozici vůči úrokovému riziku v bankovní knize, a to jak z hlediska potenciálních změn ekonomické hodnoty vlastního kapitálu (EVE), tak ze změn očekávaného čistého úrokového výnosu (ΔNII). 
Maximální ztráta ze zmíněných standardizovaných scénářů udává kapitálový požadavek k úrokovému riziku investičního portfolia (IRRBB) v rámci systému vnitřně stanoveného kapitálu (ICAAP).
Banka za účelem měření měnového rizika na denní bázi sleduje celkovou měnovou pozici a otevřenou čistou měnovou pozici. Na měsíční bázi provádí stresové testování – Banka pravidelně testuje své portfolio při různých scénářích a pro každý z nich počítá dopad v podobě přecenění otevřené měnové pozice prostřednictvím P/L.</t>
  </si>
  <si>
    <t>Měnové riziko podléhá standartnímu vzorci pro výpočet kapitálového požadavku v rámci Pilíře 1. Banka monitoruje a řídí tržní rizika také v rámci Pilíře 2. Pro účely úrokového rizika používá Banka scénáře dle EBA/GL/2018/02. Pro účely měnového rizika využívá interní stresové scénáře. Monitoring tržního rizika je součástí pravidelných jednání ALCO. 
Banka má vnitřně stanovený rizikový apetit shrnutý v soustavě limitů Risk appetite statement, který je monitorován na denní bázi.</t>
  </si>
  <si>
    <t xml:space="preserve">Likviditou se rozumí schopnost Banky dostát v každém okamžiku svým splatným závazkům, vyplatit vklady na základě sjednaných podmínek a dále schopnost financovat svá aktiva.
Banka v rámci stabilního financování udržuje kontakty s významnými věřiteli, s korespondenčními bankami, obchodními partnery i dalšími Klienty a zároveň průběžně prověřuje spolehlivost jednotlivých finančních zdrojů.
Banka průběžně sleduje různé možnosti financování svých aktiv a současně i v rámci řízení finančních zdrojů sleduje vývoj možnosti přístupu na trh za účelem prodeje svých aktiv.
Úroveň rizika likvidity je průběžně měřena sadou indikátorů, včetně těch regulatorních, které poskytují informace o míře podstoupeného rizika a současně jej porovnávají s nastavenými limity. V rámci řízení rizika likvidity banka dodržuje vnitřně stanovený Risk Appetite Statemet (RAS).
Banka monitoruje riziko likvidity na denní bázi. Vyhodnocení rizika likvidity je pravidelně reportováno výboru ALCO.
</t>
  </si>
  <si>
    <t>Centrálním orgánem pro řízení likvidity je ALCO. Interakce mezi útvary zodpovědnými za řízení rizika likvidity probíhá na denní bázi.</t>
  </si>
  <si>
    <t>Banka má stanovený a pravidelně aktualizuje Pohotovostní plán likvidity. Pohotovostní plán obsahuje vymezení krizových situací a přehled kroků vedoucích ke stabilizaci likviditní situace Banky.</t>
  </si>
  <si>
    <t>Banka na měsíční bázi provádí stresové testování pro posouzení dopadů nepříznivých podmínek v rámci Banky a současně i na finančním trhu, přičemž alespoň jednou ročně prověřuje správnost stanovených předpokladů s ohledem na měnící se podmínky.</t>
  </si>
  <si>
    <t>Banka si stanovila akceptovatelnou míru rizika likvidity, která je definována jako schopnost pokrytí veškerých čistých peněžních odtoků z vlastních prostředků Banky, a to v různých scénářích.</t>
  </si>
  <si>
    <t xml:space="preserve">Kompetentními autoritami, které jsou odpovědné za řízení rizika likvidity, jsou:
a) Výbor pro řízení aktiv a pasiv (ALCO)  – přijímá strategické rozhodnutí ohledně řízení likviditního rizika a vyhodnocuje stav likvidity na základě předložených reportů; 
b) Odbor řízení tržních rizik – navrhuje limity rizika likvidity, jejich aktualizaci, navrhuje stresové scénáře, monitoruje riziko likvidity na pravidelné bázi, navrhuje opatření k jeho snížení, aktualizuje metodiku pro řízení rizik a odpovídá za celkovou implementaci řízení rizika likvidity napříč Bankou, odpovídá za dodržování postupů v souladu s Ozdravným plánem Banky;
c) Úsek finančních trhů – odpovídá za operativní řízení likvidity, řízení stavu povinných minimálních rezerv, provádí operace s centrální bankou a jinými protistranami pro řízení likviditní pozice Banky;
d) Odbor controllingu - provádí denní monitoring likvidity, plánování vývoje objemu a struktury aktiv a pasiv.
</t>
  </si>
  <si>
    <t xml:space="preserve">Banka Creditas má stanovenou soustavu limitů pro řízení rizika likvidity. Měření rizika likvidity se opírá o řadu interních a regulatorních ukazatelů, které jsou měsíčně reportovány ALCO. Na denní bázi jou sledovány limity RAS a limity pohotovostního plánu.
Regulatorní ukazatele rizika likvidity a jejich prahové hodnoty představují dolní mez rizika likvidity, která by neměla být při standardním obchodním vývoji překročena. Vnitřně stanovený rizikový aptetit Banky je stanoven tak, aby v případě jeho překročení nedošlo k překročení regulatorních limitů a mohla být včas přijata opatření k nápravě. </t>
  </si>
  <si>
    <t>Úroveň rizika likvidity je průběžně měřena sadou indikátorů včetně těch regulatorních, které poskytují informace o míře podstoupeného rizika a současně jej porovnávají s nastavenými limity, které vyjadřují rizikový apetit Banky. Banka drží likviditní rezervu na vkladech u centrálních bank a v nezatížených cenných papírech. Za účelem řízení rizika likvidity Banka používá kombinaci instrumentů, které ve svém důsledku snižují úroveň dosaženého rizika.  Mezi tyto instrumenty patří produktová a cenová politika, která bezprostředně ovlivňuje klientské preference, a tím i složení rozvahy Banky. Dále sem patří nástroje finančních trhů, jako jsou emise cenných papírů, přijímání finančních úvěrů a rovněž měnové deriváty, které transferují likviditu z jedné měny do druhé.</t>
  </si>
  <si>
    <t>Banka se při řízení rizika likvidity řídí těmito zásadami:
a) Banka dodržuje veškeré regulatorní předpisy týkající se řízení likvidity;
b) Banka soustavně řídí krátkodobou likviditu zejména plněním stavu povinných minimálních rezerv a sledováním ukazatelů spojených s vysoce likvidními aktivy (např. HQLA/LA);
c) Banka financuje svá aktiva především pasivy se stejnou splatností;
d) aktiva mohou být financována pasivy s kratší splatností jenom do výše interně stanovených limitů;
e) Banka definuje likvidní aktiva jako aktiva, které je schopná proměnit v cash do 7 dnů. Mezi ně zahrnuje: cenné papíry, hotovost na účtech v centrální bance jako i nezatížená aktiva u jiných bank splatná na požádání;
f) při určování schopnosti prodat, a tím proměnit aktivum na peníze, Banka určuje buď procento pro každé aktivum, které vyjadřuje, jakou část daného aktiva je Banka schopna proměnit na peníze, nebo určí pro dané aktivum pravděpodobnost, že se obnoví, tzn. zůstane aktivem i nadále;
g) při definování likvidity svých aktiv a pasiv a při definování míry rizika likvidity Banka postupuje v souladu s Basel III, CRR a CRD IV.</t>
  </si>
  <si>
    <t>Banka nemá zřízen výbor pro odměňování.
Představenstvo rozhoduje o klasifikaci Vybraných pracovníků na základě kvalifikačních a kvantifikačních kritérií, o nastavení systému odměn a o aplikaci principu proporcionality. Odpovídá za provedení roční revize odměňování a nastavení vyváženého systému odměňování. Stanovuje a vyhodnocuje plnění cílů pro vyplacení pohyblivé složky odměny Vybraných pracovníků, kromě členů představenstva a je konečným schvalovatelem jednotlivých Bonusových systémů.
Dozorčí rada schvaluje a pravidelně vyhodnocuje zásady odměňování Vybraných pracovníků, mimo členy dozorčí rady, vyhodnocuje celkový systém odměňování, přímo dohlíží na odměňování pracovníků ve vedení výkonu funkce řízení rizik, funkce compliance a funkce vnitřního auditu a schvaluje poměr pohyblivé složky odměny u Vybraných pracovníků.
Valná hromada schvaluje výši pohyblivé složky odměny členů volených orgánů Banky,
schvaluje obsah smlouvy o výkonu funkce se členy volených orgánů Banky, včetně výše pevné složky odměny v ní sjednané.
Zásady odměňování jsou popsány v interní směrnici "Politika odměňování", která je schvalována představenstvem Banky a je závazná pro všechny její pracovníky.
Klasifikace Vybraných pracovníků Banka provádí v souladu s Nařízením (EU) 2021/923 ze dne 25. března 2021 na základě vyhodnocení kvalifikačních a kvantifikačních kritérií. 
Klasifikace Vybraných pracovníků a uplatnění principu proporcionality je revidováno při roční revizi, při změně organizační struktury, při významné změně oblastí nebo ekonomických parametrů podnikání Banky nebo při významné změně celkové Odměny jednotlivých pracovníků.
Banka během roku 2022 žádné externí služby poradenských firem v oblasti odměňování nevyužila.</t>
  </si>
  <si>
    <t>Systém odměňování představuje rámec postupů spravedlivého odměňování, který je v souladu s její strategií udržitelnosti, evropskou i českou legislativou a je genderově neutrální. Cílem tohoto rámce je podpořit spravedlivé a účinné řízení rizik, předcházet pobídkám za podstupování nepřiměřeného rizika a zajistit soulad s dlouhodobými zájmy Banky. 
Odměna Vybraných pracovníků je složena z pevné a pohyblivé složky. Pevná složka odměny zohledňuje především požadovanou kvalifikaci a rozsah kompetencí a odpovědností Vybraného pracovníka, pohyblivá složka odměny zahrnuje část odměny vázanou na plnění výkonnostních a/nebo jiných cílů.
Výkonnostní cíle Vybraných pracovníků jsou stanoveny na základě kombinace hodnocení individuální pracovní výkonnosti a výkonnosti dotčeného org. útvaru s hodnocením celkových výsledků Banky. Cíle pro Vybrané pracovníky stanovuje představenstvo Banky s ohledem na schválené Strategie jednotlivých organizačních útvarů, finanční a obchodní plán a celkovou strategii Banky.
Při hodnocení individuální pracovní výkonnosti se zohlední finanční nebo rizikové (kvantitativní), tak i nefinanční (kvalitativní) cíle Vybraných pracovníků. Finanční (kvantitativní) kritéria zahrnují všechna rizika, ekonomickou efektivnost a zohledňují vztah výnosů a potřebného kapitálu (včetně nákladů na vlastní kapitál) a nefinanční (kvalitativní) kritéria, např. dosažení strategických cílů, manažerské schopnosti, úroveň spolupráce s kontrolními orgány a ostatními organizačními útvary apod.
Uplatňování zásad odměňování Vybraných pracovníků je alespoň jedenkrát ročně podrobeno celkovému nezávislému prověření interním auditem z hlediska souladu s platnou legislativou a regulatorikou, vnitřními předpisy Banky a souvisejícími rozhodnutími volených orgánů Banky.
Pracovníci v kontrolních funkcích jsou nezávislí na obchodních útvarech, nad nimiž vykonávají dohled, mají odpovídající pravomoc a jsou odměňováni podle míry plnění cílů spojených s jejich funkcemi, nezávisle na výsledcích oblastí činnosti, které kontrolují.
Pohyblivá složka odměny je nenárokovou složkou a jako taková může být nepřiznána nebo nevyplacena s ohledem na řízení rizik Banky.</t>
  </si>
  <si>
    <t>Cíle pro vybrané pracovníky stanoví představenstvo s ohledem na schválené strategie jednotlivých organizačních útvarů, finanční a obchodní plán a celkovou strategii Banky. Jsou nastaveny s ohledem na danou pozici a vyhodnocovány příslušnými odbornými útvary. Jejich vyhodnocení (a případné porušení) je předkládáno představenstvu, které rozhoduje o případném dopadu do odměn. Zohlednění budoucích rizik je navázáno na povinné regulatorní mechanismy, tedy ex-post nástroje jako malus či claw back.</t>
  </si>
  <si>
    <t>Banka má vyvážený poměr mezi pevnou složkou odměny a celkovou výší pohyblivé složky odměny, přičemž roční pohyblivá složka nesmí u žádného pracovníka přesáhnout 100 % pevné složky jeho celkové roční odměny.
Stanovené poměry mezi pohyblivou a pevnou složkou odměny jednotlivých kategorií Vybraných pracovníků nebo jednotlivých pracovníků, mimo členů volených orgánů, schvaluje dozorčí rada.
Výše pohyblivé složky odměny Vybraných pracovníků, kteří jsou zároveň členy představenstva Banky, podléhá revizi a schválení valnou hromadou.
Poměr mezi pevnou a pohyblivou složkou odměny se může mezi jednotlivými Vybranými pracovníky lišit.</t>
  </si>
  <si>
    <t>Představenstvo na základě celkového plnění firemních cílů stanovuje a dozorčí rada schvaluje, jakým koeficientem budou upraveny maximální výše odměn všech pracovníků Banky.</t>
  </si>
  <si>
    <t>Pohyblivé odměny vybraných pracovníků jsou stanoveny jako 1x základní měsíční mzda k 1.1.2022</t>
  </si>
  <si>
    <t>Na případnou žádost jsme připraveni.</t>
  </si>
  <si>
    <t>Využíváme odchylky dle čl. 94 odst. 3 na základě písmene a). Banka neodkládá žádné odměny vybraných pracovníků.</t>
  </si>
  <si>
    <t>3. Podkladové údaje zachycují rozhodné systémové (primárně IS Banky a Účetní SW, datový sklad), případně i mimosystémové evidence Banky.</t>
  </si>
  <si>
    <t>2. Plnění informační povinnosti zajišťuje odbor finančního výkaznictví, ostatní útvary Banky poskytují v této věci součinnost.</t>
  </si>
  <si>
    <r>
      <t xml:space="preserve">Na vyžádání daného příslušného orgánu výsledek interního postupu pro hodnocení kapitálové přiměřenosti instituce
</t>
    </r>
    <r>
      <rPr>
        <i/>
        <sz val="11"/>
        <rFont val="Calibri"/>
        <family val="2"/>
        <charset val="238"/>
        <scheme val="minor"/>
      </rPr>
      <t>Banka posuzuje jak regulatorní kapitálovou přiměřenost (tzv. Pilíř 1), tak i vnitřně stanovenou kapitálovou přiměřenost (pilíř 2, také systém vnitřně stanoveného kapitálu/ICAAP). 
V rámci ICAAP jsou standardně posuzována rizika, která jsou definována ve Strategii řízení rizik a v Katalogu rizik. Jedná se o následující rizika:
1. Kreditní riziko, včetně rizika koncentrace velkých expozic
2. Riziko oborové koncentrace
3. Riziko koncentrace dle forem splácení
4. Úpravy ocenění o úvěrové riziko (CVA)
5. Úrokové riziko bankovní knihy
6. Riziko volatility FVTPL
7. Měnové riziko
8. Likviditní riziko
9. Operační riziko + riziko bezpečnosti IT 
10. Reputační riziko
Banka dodržuje vnitřně stanovený Risk Appetite Statemet (RAS) - kvantitativně vyjádřený pomocí hierarchie relevantních rizikových limitů a indikátorů. RAS je pravidelně aktualizován ve shodě s vnitřními předpisy banky. Banka udržuje hodnoty klíčových ukazatelů nad úrovní vnitřního risk appetite statement limitu.</t>
    </r>
  </si>
  <si>
    <r>
      <t xml:space="preserve">Prohlášení schválené vedoucím orgánem o přiměřenosti opatření k řízení rizik
</t>
    </r>
    <r>
      <rPr>
        <i/>
        <sz val="11"/>
        <color theme="1"/>
        <rFont val="Calibri"/>
        <family val="2"/>
        <charset val="238"/>
        <scheme val="minor"/>
      </rPr>
      <t xml:space="preserve">
Banka periodicky vyhodnocuje přiměřenost řídicího a kontrolního systému vzhledem k jejímu profilu a rizikovému apetitu. Základem vyhodnocení je zpráva o řídicím a kontrolním systému banky vypracovaná oddělením Interní audit. </t>
    </r>
  </si>
  <si>
    <r>
      <t xml:space="preserve">Strategie a procesy řízení jednotlivých kategorií rizik
</t>
    </r>
    <r>
      <rPr>
        <i/>
        <sz val="11"/>
        <color theme="1"/>
        <rFont val="Calibri"/>
        <family val="2"/>
        <charset val="238"/>
        <scheme val="minor"/>
      </rPr>
      <t xml:space="preserve">
Banka řídí rizika, kterým je nebo může být vystavena, na úrovni jednotlivých rizik (úvěrové, tržní, likvidní a operační) a jednotlivých typů finančních nástrojů a obchodních aktivit. Banka používá soustavu limitů a procesů pro kontrolu rizik, z nichž nejvýznamnější jsou limity celkové akceptované míry rizika a další objemové a koncentrační limity pro, například, jednotlivé typy transakcí a protistrany. Klíčovým cílem v oblasti řízení rizik je především zajištění obezřetného a konzervativního přístupu. Stěžejní procesy v oblasti řízení úvěrového rizika jsou: hodnocení bonity; oceňování a správa zajištění; pravidelné monitorování portfolia (včetně systému včasného varování); intenzivní správa problémových úvěrů. Stěžejní procesy v oblasti řízení úrokového a měnového rizika jsou: hodnocení hodnoty bazických bodů (scénáře IRRBB pro EVE a NII); hodnocení posunu kreditního spreadu na portfoliu korporátních dluhopisů (CSRBB v rámci IRRBB); hodnocení měnových pozic metodou historického Value-at-Risk. Stěžejní procesy v oblasti řízení rizika likvidity jsou: hodnocení likviditního gapu – going concern scénář a krizový scénář; hodnocení ukazatele krytí likvidity, ukazatel čistého stabilního financování a poměru úvěrů ke vkladům;  pravidelné monitorování statistiky likvidity (včetně systému včasného varování). Stěžejní procesy v oblasti řízení operačního rizika jsou: každoroční sebehodnocení rizik a kontrol; analýza IT rizik; hodnocení rizik spojených se zavedením nového produktu; průběžný sběr dat o událostech operačního rizika; sledování klíčových ukazatelů rizika; sledování událostí externího operačního rizika. Přijatá strategie řízení rizik a zásady procesu hodnocení přiměřenosti vnitřního kapitálu a likvidity Banky (ICAAP / ILAAP) zajišťují, že aktivity instituce jsou udržovány na úrovni schopnosti Banky nést rizika. </t>
    </r>
  </si>
  <si>
    <r>
      <t xml:space="preserve">Při informování o struktuře a organizaci útvaru řízení rizik podle čl. 435 odst. 1 písm. b) CRR – strukturu a organizaci útvaru řízení úvěrových rizik a kontroly.
</t>
    </r>
    <r>
      <rPr>
        <i/>
        <sz val="11"/>
        <color theme="1"/>
        <rFont val="Calibri"/>
        <family val="2"/>
        <charset val="238"/>
        <scheme val="minor"/>
      </rPr>
      <t>Řízení úvěrových rizik a příslušné kontroly jsou zodpovědností Odboru komerčních kreditních rizik a Odboru retailových kreditních rizik, jež je přímo řízen členem Představenstva Banky zodpovědným za oblast řízení rizik.</t>
    </r>
  </si>
  <si>
    <r>
      <t xml:space="preserve">Ve stručném prohlášení o riziku podle čl. 435 odst. 1 písm. f) CRR – jak se model podnikání promítá do prvků profilu úvěrového rizika instituce.
</t>
    </r>
    <r>
      <rPr>
        <i/>
        <sz val="11"/>
        <color theme="1"/>
        <rFont val="Calibri"/>
        <family val="2"/>
        <charset val="238"/>
        <scheme val="minor"/>
      </rPr>
      <t xml:space="preserve">
Politika řízení úvěrového rizika je sada specifických vnitřních předpisů, které doplňuje prohlášení o míře ochoty podstupovat rizika („Risk Apetite Statement“, RAS) a určuje strategickou orientaci Banky a definuje základní metody používané v různých oblastech úvěrové politiky Banky. Klíčovými cíli v oblasti řízení úvěrového rizika je především zajištění obezřetného a konzervativního přístupu v souladu s pokyny ČNB, dalšími právními principy a osvědčenými postupy v této oblasti. Dodržování a dosahování těchto cílů a požadavků je monitorováno a hlášeno orgánům odpovědným za rozhodování na měsíční bázi. Odchylky jsou zdokumentovány a odůvodněny. Přijatá strategie řízení úvěrového rizika a zásady procesu hodnocení přiměřenosti vnitřního kapitálu Banky (ICAAP) zajišťují, že úvěrové portfolio Banky je udržováno na úrovni schopnosti Banky nést rizika.</t>
    </r>
  </si>
  <si>
    <r>
      <t xml:space="preserve">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
</t>
    </r>
    <r>
      <rPr>
        <i/>
        <sz val="11"/>
        <color theme="1"/>
        <rFont val="Calibri"/>
        <family val="2"/>
        <charset val="238"/>
        <scheme val="minor"/>
      </rPr>
      <t>V zájmu prevence nepříznivé koncentrace úvěrového rizika zavedla Banka interní systém limitů vycházejících z platné legislativy EU, z cílů stanovených v rámci strategie řízení úvěrového rizika a prohlášení o míře ochoty podstupovat rizika, v následující struktuře:
■	 limity pro velké expozice,
■	 limity pro jednotlivá odvětví.
Zároveň Banka zavedla postupy snížení rizika koncentrace na základě průběžného detailního sledování úvěrového portfolia. Řízení a snižování rizika koncentrace umožňují především následující metody:
■	 dodržování interních úvěrových limitů stanovených v souladu s Nařízením Evropského parlamentu a Rady (EU) č. 575/2013 ze dne 26. června 2013 o obezřetnostních požadavcích na úvěrové instituce a investiční podniky, Směrnice Evropského parlamentu a Rady 2013/36/EU ze dne 26. června 2013 o přístupu k činnosti úvěrových institucí a o obezřetnostním dohledu nad úvěrovými institucemi a investičními podniky a Vyhláškou č. 163/2014 o výkonu činnosti bank, spořitelních a úvěrních družstev a obchodníků s cennými papíry, ve znění pozdějších předpisů, které jsou denně monitorovány,
■	 nepřetržité sledování velkých angažovaností s cílem zamezit překročení maximálního úvěrového limitu stanoveného regulátorem,
■	 sestavení měsíční zprávy obsahující porovnání úrovně koncentrace angažovanosti s výše uvedenými limity.
Banka je vystavena úvěrovému riziku z titulu svých obchodních aktivit, poskytování úvěrů, zajišťovacích transakcí, investičních aktivit a zprostředkovatelských činností. Banka kvantifikuje úvěrové riziko pro každého klienta na základě komplexních informací o jeho celkové současné a očekávané situaci tj. na jeho bonitě. Na základě tohoto komplexního detailního zhodnocení Banka rozhodne o limitech na daného klienta, zajištění a ostatních parametrech úvěru v rámci definované úvěrové strategie. Hodnocení bonity klienta dále slouží společně s údajem o typu transakce a hodnotě zajištění k výpočtu očekávaných rizikových ztrát Banky.
Při hodnocení rizikovosti klienta mj. Banka používá pro firemní klientelu model ratingového hodnocení založený na evaluaci finančních a nefinančních parametrů a Credit Bureau Score pro klientelu hypotéčního financování. Tyto nástroje slouží jako podpůrný prostředek rozhodování. Rating (scoring) se zaměřuje na kvantitativní a kvalitativní parametry hodnocení dlužníka a predikuje budoucí platební morálku klienta a pravděpodobnost, že se z pohledávky stane v průběhu dalších dvanácti měsíců pohledávka se selháním dlužníka. Výsledkem je zařazení klienta do třídy, která vyjadřuje předpokládanou rizikovost klienta.
Vnitřní postupy Banky v oblasti hodnocení rizikovosti klientů jsou standardizovány a minimalizují tedy riziko nesprávného hodnocení a zařazení do rizikové ratingové (scoringové) třídy. Jednotlivé třídy vyjadřují předpokládanou rizikovost klienta a jsou seřazeny sestupně od nejlepších po nejhorší a distribuce klientů do jednotlivých tříd je i součástí řízení a monitorování úvěrového portfolia. Rating (scoring) klientů hypotéčního financování je aktualizován na kvartální bázi.</t>
    </r>
  </si>
  <si>
    <r>
      <t xml:space="preserve">Počet funkcí ve vedoucím orgánu společnosti zastávaných členy vedoucího orgánu
</t>
    </r>
    <r>
      <rPr>
        <i/>
        <sz val="11"/>
        <color theme="1"/>
        <rFont val="Calibri"/>
        <family val="2"/>
        <charset val="238"/>
        <scheme val="minor"/>
      </rPr>
      <t>Představenstvo
Ing. Vladimír Hořejší, MBA - předseda představenstva
Kamil Rataj, MBA - místopředseda představenstva, ředitel Úseku provozu a ICT
Ing. Ivana Pícková - členka představenstva, ředitelka Úseku retailového bankovnictví
Ing. Eva Collardová, MBA - člen představenstva, ředitelka Úseku financí
Dozorčí rada
Ing. Helena Vojáčková - člen dozorčí rady
Ing. Jaroslav Korkisch - člen dozorčí rady
Ing. Josef Holub - člen dozorčí rady</t>
    </r>
  </si>
  <si>
    <r>
      <t xml:space="preserve">Informace o politice přijímání pracovníků pro výběr členů vedoucího orgánu a jejich skutečných znalostech, dovednostech a zkušenostech
</t>
    </r>
    <r>
      <rPr>
        <i/>
        <sz val="11"/>
        <color theme="1"/>
        <rFont val="Calibri"/>
        <family val="2"/>
        <charset val="238"/>
        <scheme val="minor"/>
      </rPr>
      <t>Banka má vnitřním předpisem stanoveny zásady, kritéria a postupy pro posuzování vhodnosti pracovníků Banky, přičemž zejména definuje zvláštní kritéria a postupy pro posuzování vhodnosti osob ve vybraných funkcích/pozicích, jimiž se rozumí ty osoby, jejichž činnosti mají významný vliv na celkový rizikový profil Banky a k nimž náleží členové volených orgánů Banky, členové výboru pro audit a osoby v klíčových funkcích. Cílem posuzování vhodnosti je předcházet rizikům spojeným s odpovědnostmi, pravomocemi a výkonem činností spojených s danou funkcí/pozicí v Bance, které mají významný vliv na celkový rizikový profil Banky a tím minimalizovat případné škody a negativní dopady na Banku.
Tento předpis dále stanoví vnitřní funkce odpovědné za poskytování podpory pro účely posuzování vhodnosti, komunikační kanál s příslušnými orgány a způsob evidence posouzení vhodnosti.
Mimo již shora uvedené důvody, pro něž Banka posuzování vhodnosti provádí, posuzuje Banka vhodnost osob ve vybraných funkcích/pozicích i z těchto důvodů:
a)            zajišťování účinného a obezřetného řízení Banky včetně oddělení neslučitelných funkcí a předcházení střetu zájmů,
b)            sledování a pravidelné hodnocení účinnosti Vnitřního řídicího a kontrolního systému Banky, řešení případných nedostatků,
c)             minimalizace rizika selhání nebo nedostatečné odborné způsobilosti osob ve vybraných funkcích/pozicích či voleného orgánu jako celku, které by mohlo oslabit Banku ve smyslu její výkonnosti a konkurenceschopnosti.</t>
    </r>
  </si>
  <si>
    <r>
      <t xml:space="preserve">Informace o politice různorodosti s ohledem na výběr členů vedoucího orgánu
</t>
    </r>
    <r>
      <rPr>
        <i/>
        <sz val="11"/>
        <color theme="1"/>
        <rFont val="Calibri"/>
        <family val="2"/>
        <charset val="238"/>
        <scheme val="minor"/>
      </rPr>
      <t xml:space="preserve">BANKA DODRŽUJE ZÁSADY POSUZOVÁNÍ VHODNOSTI VYBRANÝCH FUNKCÍ/POZIC
</t>
    </r>
    <r>
      <rPr>
        <sz val="11"/>
        <color theme="1"/>
        <rFont val="Calibri"/>
        <family val="2"/>
        <charset val="238"/>
        <scheme val="minor"/>
      </rPr>
      <t>Zásada proporcionality</t>
    </r>
    <r>
      <rPr>
        <i/>
        <sz val="11"/>
        <color theme="1"/>
        <rFont val="Calibri"/>
        <family val="2"/>
        <charset val="238"/>
        <scheme val="minor"/>
      </rPr>
      <t xml:space="preserve">
Uplatněním zásady proporcionality při procesu posuzování vhodnosti uvádí Banka do souladu svůj vnitřní řídicí a kontrolní systém se svým rizikovým profilem a obchodním modelem.
Banka bere v úvahu svou velikost, vnitřní organizaci a povahu, rozsah a složitost svých činností s tím, že z hlediska hodnocení významnosti instituce dle nařízení CRRII se Banka klasifikuje jako „ostatní“ a neřadí se tedy mezi tzv. významné instituce, proto nemá zřízen výbor pro jmenování, který by posouzení Vhodnosti prováděl.
Aniž jsou dotčeny vnitrostátní právní předpisy týkající se Banky, mají volené orgány Banky přiměřený počet členů a náležité složení a jsou voleny na vhodné období.
</t>
    </r>
    <r>
      <rPr>
        <sz val="11"/>
        <color theme="1"/>
        <rFont val="Calibri"/>
        <family val="2"/>
        <charset val="238"/>
        <scheme val="minor"/>
      </rPr>
      <t>Zásada posouzení individuální a kolektivní Vhodnosti Vybraných funkcí/pozic</t>
    </r>
    <r>
      <rPr>
        <i/>
        <sz val="11"/>
        <color theme="1"/>
        <rFont val="Calibri"/>
        <family val="2"/>
        <charset val="238"/>
        <scheme val="minor"/>
      </rPr>
      <t xml:space="preserve">
Zásada individuální a kolektivní vhodnosti řídí rozsah, v jakém se vhodnost u vybraných funkcí/pozic posuzuje. 
</t>
    </r>
    <r>
      <rPr>
        <sz val="11"/>
        <color theme="1"/>
        <rFont val="Calibri"/>
        <family val="2"/>
        <charset val="238"/>
        <scheme val="minor"/>
      </rPr>
      <t>Zásada rozmanitosti Volených orgánů</t>
    </r>
    <r>
      <rPr>
        <i/>
        <sz val="11"/>
        <color theme="1"/>
        <rFont val="Calibri"/>
        <family val="2"/>
        <charset val="238"/>
        <scheme val="minor"/>
      </rPr>
      <t xml:space="preserve">
V souladu s čl. 91 odst. 10 směrnice CRD IV Banka stanovila a uplatňuje zásady podporující rozmanitost v rámci voleného orgánu, a to s cílem podpořit různorodost jeho členů. Cílem je získat při přijímání členů volených orgánů široký soubor kvalit a kompetencí, dosáhnout rozmanitosti názorů a zkušeností a usnadnit nezávislá stanoviska a správné rozhodování v rámci těchto volených orgánů.
Banka v rámci uplatnění zásady rozmanitosti využívá zejm. rozmanitost vzdělání a odborné praxe, pohlaví a věku, což vyplývá z kritérií vhodnosti pro jednotlivé vybrané funkce/pozice.
</t>
    </r>
    <r>
      <rPr>
        <sz val="11"/>
        <color theme="1"/>
        <rFont val="Calibri"/>
        <family val="2"/>
        <charset val="238"/>
        <scheme val="minor"/>
      </rPr>
      <t>Zásada posuzování Střetů zájmů</t>
    </r>
    <r>
      <rPr>
        <i/>
        <sz val="11"/>
        <color theme="1"/>
        <rFont val="Calibri"/>
        <family val="2"/>
        <charset val="238"/>
        <scheme val="minor"/>
      </rPr>
      <t xml:space="preserve">
Banka určuje skutečné a potenciální střety zájmů.
</t>
    </r>
    <r>
      <rPr>
        <sz val="11"/>
        <color theme="1"/>
        <rFont val="Calibri"/>
        <family val="2"/>
        <charset val="238"/>
        <scheme val="minor"/>
      </rPr>
      <t>Zásada Zaškolení a Odborné přípravy</t>
    </r>
    <r>
      <rPr>
        <i/>
        <sz val="11"/>
        <color theme="1"/>
        <rFont val="Calibri"/>
        <family val="2"/>
        <charset val="238"/>
        <scheme val="minor"/>
      </rPr>
      <t xml:space="preserve">
Banka má zavedené zásady a postupy pro zaškolení a odbornou přípravu osob ve vybraných funkcích/pozicích.
</t>
    </r>
    <r>
      <rPr>
        <sz val="11"/>
        <color theme="1"/>
        <rFont val="Calibri"/>
        <family val="2"/>
        <charset val="238"/>
        <scheme val="minor"/>
      </rPr>
      <t xml:space="preserve">Zásada pravidelné revize nastavení předpokladů a požadavků pro výkon vybraných funkcí/pozic
</t>
    </r>
    <r>
      <rPr>
        <i/>
        <sz val="11"/>
        <color theme="1"/>
        <rFont val="Calibri"/>
        <family val="2"/>
        <charset val="238"/>
        <scheme val="minor"/>
      </rPr>
      <t xml:space="preserve">Banka reviduje nastavení předpokladů a požadavků pro výkon jednotlivých pozic nebo funkcí, které probíhá v intervalu nejdéle 2 let. Interval pravidelné revize však nebrání tomu, aby bylo nastavení požadavků a předpokladů pro výkon vybraných funkcí/pozic revidováno a případně upraveno dříve, vyžadují-li to podstatné okolnosti.
</t>
    </r>
    <r>
      <rPr>
        <sz val="11"/>
        <color theme="1"/>
        <rFont val="Calibri"/>
        <family val="2"/>
        <charset val="238"/>
        <scheme val="minor"/>
      </rPr>
      <t>Zásada ověřování informací z nezávislých zdrojů</t>
    </r>
    <r>
      <rPr>
        <i/>
        <sz val="11"/>
        <color theme="1"/>
        <rFont val="Calibri"/>
        <family val="2"/>
        <charset val="238"/>
        <scheme val="minor"/>
      </rPr>
      <t xml:space="preserve">
Nedílnou součástí vyhodnocení získaných informací od zaměstnance/kandidáta je jejich ověření z nezávislého zdroje. K ověření informací nemohou být použity kontakty, odkazy, kopie dokumentů a další zdroje předkládané zaměstnancem. Kopie dokumentů jsou vytvářeny pouze z originálů zkontrolovaných proti padělání. V případě že dokument nemá ochranné prvky proti padělání, je nutné informace z dokumentu ověřit u vydavatele.
</t>
    </r>
    <r>
      <rPr>
        <sz val="11"/>
        <color theme="1"/>
        <rFont val="Calibri"/>
        <family val="2"/>
        <charset val="238"/>
        <scheme val="minor"/>
      </rPr>
      <t>Zásada rekonstruovatelnosti procesu posouzení vhodnosti</t>
    </r>
    <r>
      <rPr>
        <i/>
        <sz val="11"/>
        <color theme="1"/>
        <rFont val="Calibri"/>
        <family val="2"/>
        <charset val="238"/>
        <scheme val="minor"/>
      </rPr>
      <t xml:space="preserve">
Banka má proces posuzování vhodnosti osob pro vybrané funkce/pozice nastaven tak, že celý proces je zpětně rekonstruovatelný, tedy o každém kroku existuje relevantní záznam.</t>
    </r>
  </si>
  <si>
    <r>
      <t xml:space="preserve">Informace o tom, zda instituce zřídila zvláštní výbor pro rizika a jaká je četnost zasedání výboru
</t>
    </r>
    <r>
      <rPr>
        <i/>
        <sz val="11"/>
        <color theme="1"/>
        <rFont val="Calibri"/>
        <family val="2"/>
        <charset val="238"/>
        <scheme val="minor"/>
      </rPr>
      <t>Banka vzhledem ke své velikosti, vnitřní organizaci, povaze, rozsahu a složitosti svých činností výbor pro rizika nezřizuje. V případě potřeby plní jejich roli kontrolní orgán.</t>
    </r>
  </si>
  <si>
    <t>součást kmenového kapitálu Tier I</t>
  </si>
  <si>
    <t>Zákon č. 90/2012 Sb., o obchodních společnostech a družstvech (zákon o obchodních korporacích)</t>
  </si>
  <si>
    <t>1. Požadavky na zpřístupňování informací jsou zakotveny ve vnitřním předpisu Banky CREDITAS a.s. Výkaznictví, který rovněž stanovuje pracovní postupy při plnění výkazní povinnosti Banky.</t>
  </si>
  <si>
    <t>Individuální</t>
  </si>
  <si>
    <t>(v tis. Kč)</t>
  </si>
  <si>
    <t>(v Kč)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</si>
</sst>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Kč&quot;;[Red]\-#,##0.00\ &quot;Kč&quot;"/>
    <numFmt numFmtId="43" formatCode="_-* #,##0.00_-;\-* #,##0.00_-;_-* &quot;-&quot;??_-;_-@_-"/>
    <numFmt numFmtId="164" formatCode="#,##0.0"/>
    <numFmt numFmtId="165" formatCode="0.000%"/>
    <numFmt numFmtId="169" formatCode="#,##0_ ;\-#,##0\ "/>
  </numFmts>
  <fonts count="197">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b/>
      <sz val="11"/>
      <color rgb="FF000000"/>
      <name val="Calibri"/>
      <family val="2"/>
      <scheme val="minor"/>
    </font>
    <font>
      <sz val="11"/>
      <color rgb="FFFF0000"/>
      <name val="Calibri"/>
      <family val="2"/>
      <scheme val="minor"/>
    </font>
    <font>
      <sz val="9"/>
      <name val="Calibri Light"/>
      <family val="2"/>
      <scheme val="maj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strike/>
      <sz val="8"/>
      <color rgb="FFFF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strike/>
      <sz val="11"/>
      <color rgb="FFFF0000"/>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b/>
      <sz val="12"/>
      <name val="Arial"/>
      <family val="2"/>
      <charset val="238"/>
    </font>
    <font>
      <b/>
      <sz val="12"/>
      <color theme="1"/>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0"/>
      <color indexed="8"/>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0"/>
      <color rgb="FF00B050"/>
      <name val="Arial"/>
      <family val="2"/>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sz val="12"/>
      <color rgb="FFFF0000"/>
      <name val="Calibri"/>
      <family val="2"/>
      <charset val="238"/>
      <scheme val="minor"/>
    </font>
    <font>
      <i/>
      <sz val="12"/>
      <color rgb="FFFF0000"/>
      <name val="Calibri"/>
      <family val="2"/>
      <charset val="238"/>
      <scheme val="minor"/>
    </font>
    <font>
      <sz val="9"/>
      <color indexed="81"/>
      <name val="Tahoma"/>
      <family val="2"/>
      <charset val="238"/>
    </font>
    <font>
      <b/>
      <u/>
      <sz val="11"/>
      <color theme="10"/>
      <name val="Calibri"/>
      <family val="2"/>
      <charset val="238"/>
      <scheme val="minor"/>
    </font>
    <font>
      <b/>
      <sz val="10"/>
      <name val="Arial"/>
      <family val="2"/>
      <charset val="238"/>
    </font>
    <font>
      <b/>
      <u/>
      <sz val="11"/>
      <color theme="1"/>
      <name val="Calibri"/>
      <family val="2"/>
      <charset val="238"/>
      <scheme val="minor"/>
    </font>
    <font>
      <i/>
      <sz val="9"/>
      <name val="Calibri"/>
      <family val="2"/>
      <charset val="238"/>
      <scheme val="minor"/>
    </font>
    <font>
      <i/>
      <sz val="8"/>
      <name val="Arial"/>
      <family val="2"/>
      <charset val="238"/>
    </font>
    <font>
      <i/>
      <sz val="8"/>
      <color theme="1"/>
      <name val="Calibri"/>
      <family val="2"/>
      <charset val="238"/>
      <scheme val="minor"/>
    </font>
    <font>
      <i/>
      <sz val="11"/>
      <name val="Calibri"/>
      <family val="2"/>
      <charset val="238"/>
    </font>
    <font>
      <sz val="10"/>
      <color indexed="8"/>
      <name val="Helvetica Neue"/>
    </font>
  </fonts>
  <fills count="29">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34">
    <xf numFmtId="0" fontId="0" fillId="0" borderId="0"/>
    <xf numFmtId="0" fontId="12" fillId="3" borderId="2" applyNumberFormat="0" applyFill="0" applyBorder="0" applyAlignment="0" applyProtection="0">
      <alignment horizontal="left"/>
    </xf>
    <xf numFmtId="0" fontId="13" fillId="0" borderId="0">
      <alignment vertical="center"/>
    </xf>
    <xf numFmtId="0" fontId="13" fillId="0" borderId="0">
      <alignment vertical="center"/>
    </xf>
    <xf numFmtId="0" fontId="15" fillId="0" borderId="0" applyNumberFormat="0" applyFill="0" applyBorder="0" applyAlignment="0" applyProtection="0"/>
    <xf numFmtId="3" fontId="13" fillId="4" borderId="1" applyFont="0">
      <alignment horizontal="right" vertical="center"/>
      <protection locked="0"/>
    </xf>
    <xf numFmtId="0" fontId="25" fillId="0" borderId="0" applyNumberFormat="0" applyFill="0" applyBorder="0" applyAlignment="0" applyProtection="0"/>
    <xf numFmtId="0" fontId="13" fillId="7" borderId="1" applyNumberFormat="0" applyFont="0" applyBorder="0">
      <alignment horizontal="center" vertical="center"/>
    </xf>
    <xf numFmtId="0" fontId="29" fillId="3" borderId="7" applyFont="0" applyBorder="0">
      <alignment horizontal="center" wrapText="1"/>
    </xf>
    <xf numFmtId="0" fontId="13" fillId="0" borderId="0"/>
    <xf numFmtId="0" fontId="11" fillId="0" borderId="0"/>
    <xf numFmtId="0" fontId="10" fillId="0" borderId="0"/>
    <xf numFmtId="0" fontId="95" fillId="0" borderId="0" applyNumberFormat="0" applyFill="0" applyBorder="0" applyAlignment="0" applyProtection="0">
      <alignment vertical="top"/>
      <protection locked="0"/>
    </xf>
    <xf numFmtId="0" fontId="13" fillId="0" borderId="0"/>
    <xf numFmtId="0" fontId="13" fillId="0" borderId="0"/>
    <xf numFmtId="9" fontId="69" fillId="0" borderId="0" applyFont="0" applyFill="0" applyBorder="0" applyAlignment="0" applyProtection="0"/>
    <xf numFmtId="0" fontId="13" fillId="0" borderId="0"/>
    <xf numFmtId="9" fontId="69" fillId="0" borderId="0" applyFont="0" applyFill="0" applyBorder="0" applyAlignment="0" applyProtection="0"/>
    <xf numFmtId="0" fontId="9" fillId="0" borderId="0"/>
    <xf numFmtId="0" fontId="2" fillId="0" borderId="0"/>
    <xf numFmtId="0" fontId="2" fillId="0" borderId="0"/>
    <xf numFmtId="0" fontId="2" fillId="0" borderId="0"/>
    <xf numFmtId="0" fontId="2" fillId="0" borderId="0"/>
    <xf numFmtId="0" fontId="69" fillId="0" borderId="0"/>
    <xf numFmtId="0" fontId="196" fillId="0" borderId="0" applyNumberFormat="0" applyFill="0" applyBorder="0" applyProtection="0">
      <alignment vertical="top" wrapText="1"/>
    </xf>
    <xf numFmtId="0" fontId="69" fillId="0" borderId="0"/>
    <xf numFmtId="0" fontId="13" fillId="0" borderId="0"/>
    <xf numFmtId="43" fontId="69"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69" fillId="0" borderId="0" applyFont="0" applyFill="0" applyBorder="0" applyAlignment="0" applyProtection="0"/>
  </cellStyleXfs>
  <cellXfs count="1456">
    <xf numFmtId="0" fontId="0" fillId="0" borderId="0" xfId="0"/>
    <xf numFmtId="0" fontId="12" fillId="0" borderId="0" xfId="1" applyFill="1" applyBorder="1" applyAlignment="1"/>
    <xf numFmtId="0" fontId="14" fillId="0" borderId="0" xfId="3" applyFont="1">
      <alignment vertical="center"/>
    </xf>
    <xf numFmtId="0" fontId="16" fillId="0" borderId="0" xfId="0" applyFont="1"/>
    <xf numFmtId="0" fontId="18" fillId="0" borderId="0" xfId="0" applyFont="1"/>
    <xf numFmtId="0" fontId="17" fillId="0" borderId="0" xfId="0" applyFont="1"/>
    <xf numFmtId="0" fontId="19" fillId="0" borderId="0" xfId="4" applyFont="1" applyFill="1" applyBorder="1" applyAlignment="1">
      <alignment horizontal="left" vertical="center"/>
    </xf>
    <xf numFmtId="0" fontId="14" fillId="0" borderId="0" xfId="2" applyFont="1">
      <alignment vertical="center"/>
    </xf>
    <xf numFmtId="0" fontId="0" fillId="0" borderId="1" xfId="0" applyBorder="1" applyAlignment="1">
      <alignment horizontal="center"/>
    </xf>
    <xf numFmtId="0" fontId="20" fillId="0" borderId="1" xfId="3" applyFont="1" applyBorder="1" applyAlignment="1">
      <alignment horizontal="center" vertical="center"/>
    </xf>
    <xf numFmtId="0" fontId="20" fillId="0" borderId="1" xfId="3" quotePrefix="1" applyFont="1" applyBorder="1" applyAlignment="1">
      <alignment horizontal="center" vertical="center"/>
    </xf>
    <xf numFmtId="0" fontId="0" fillId="0" borderId="1" xfId="0" applyBorder="1" applyAlignment="1">
      <alignment horizontal="center" vertical="center"/>
    </xf>
    <xf numFmtId="0" fontId="20" fillId="0" borderId="1" xfId="3" applyFont="1" applyBorder="1" applyAlignment="1">
      <alignment horizontal="center" vertical="center" wrapText="1"/>
    </xf>
    <xf numFmtId="3" fontId="20" fillId="0" borderId="1" xfId="5" applyFont="1" applyFill="1" applyAlignment="1">
      <alignment horizontal="left" vertical="center"/>
      <protection locked="0"/>
    </xf>
    <xf numFmtId="3" fontId="20" fillId="0" borderId="1" xfId="5" applyFont="1" applyFill="1" applyAlignment="1">
      <alignment horizontal="left" vertical="center" wrapText="1"/>
      <protection locked="0"/>
    </xf>
    <xf numFmtId="0" fontId="21" fillId="0" borderId="1" xfId="0" applyFont="1" applyBorder="1" applyAlignment="1">
      <alignment horizontal="center" vertical="center" wrapText="1"/>
    </xf>
    <xf numFmtId="0" fontId="0" fillId="0" borderId="1" xfId="0" applyBorder="1"/>
    <xf numFmtId="0" fontId="21" fillId="0" borderId="1" xfId="0" applyFont="1" applyBorder="1" applyAlignment="1">
      <alignment horizontal="left" vertical="center" wrapText="1"/>
    </xf>
    <xf numFmtId="0" fontId="0" fillId="0" borderId="5" xfId="0" applyBorder="1"/>
    <xf numFmtId="0" fontId="21" fillId="0" borderId="6"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left" vertical="center" wrapText="1"/>
    </xf>
    <xf numFmtId="0" fontId="0" fillId="0" borderId="1" xfId="0" applyBorder="1" applyAlignment="1">
      <alignment horizontal="center" vertical="center" wrapText="1"/>
    </xf>
    <xf numFmtId="0" fontId="17" fillId="2" borderId="1" xfId="0" applyFont="1" applyFill="1" applyBorder="1" applyAlignment="1">
      <alignment vertical="center" wrapText="1"/>
    </xf>
    <xf numFmtId="0" fontId="21" fillId="0" borderId="1" xfId="0" applyFont="1" applyBorder="1" applyAlignment="1">
      <alignment vertical="center" wrapText="1"/>
    </xf>
    <xf numFmtId="0" fontId="22" fillId="2" borderId="1" xfId="0" applyFont="1" applyFill="1" applyBorder="1" applyAlignment="1">
      <alignment horizontal="center" vertical="center" wrapText="1"/>
    </xf>
    <xf numFmtId="0" fontId="21" fillId="0" borderId="1" xfId="0" applyFont="1" applyBorder="1" applyAlignment="1">
      <alignment horizontal="justify" vertical="center" wrapText="1"/>
    </xf>
    <xf numFmtId="0" fontId="23" fillId="0" borderId="0" xfId="0" applyFont="1"/>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horizontal="justify" vertical="center" wrapText="1"/>
    </xf>
    <xf numFmtId="0" fontId="27" fillId="0" borderId="0" xfId="0" applyFont="1"/>
    <xf numFmtId="0" fontId="20" fillId="0" borderId="0" xfId="0" applyFont="1"/>
    <xf numFmtId="0" fontId="20" fillId="0" borderId="1" xfId="0" applyFont="1" applyBorder="1" applyAlignment="1">
      <alignment horizontal="left" vertical="center" wrapText="1" indent="1"/>
    </xf>
    <xf numFmtId="0" fontId="24" fillId="0" borderId="0" xfId="0" applyFont="1"/>
    <xf numFmtId="0" fontId="20" fillId="5" borderId="1" xfId="0" applyFont="1" applyFill="1" applyBorder="1" applyAlignment="1">
      <alignment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0" fillId="0" borderId="7" xfId="0" applyFont="1" applyBorder="1" applyAlignment="1">
      <alignment vertical="center" wrapText="1"/>
    </xf>
    <xf numFmtId="0" fontId="28" fillId="0" borderId="0" xfId="0" applyFont="1"/>
    <xf numFmtId="0" fontId="17" fillId="0" borderId="0" xfId="0" applyFont="1" applyAlignment="1">
      <alignment vertical="center" wrapText="1"/>
    </xf>
    <xf numFmtId="0" fontId="30" fillId="0" borderId="0" xfId="0" applyFont="1"/>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31" fillId="0" borderId="0" xfId="0" applyFont="1" applyAlignment="1">
      <alignment vertical="center"/>
    </xf>
    <xf numFmtId="0" fontId="0" fillId="8" borderId="1" xfId="0" applyFill="1" applyBorder="1" applyAlignment="1">
      <alignment horizontal="center" vertical="center" wrapText="1"/>
    </xf>
    <xf numFmtId="0" fontId="0" fillId="9" borderId="1" xfId="0" applyFill="1" applyBorder="1" applyAlignment="1">
      <alignment vertical="center" wrapText="1"/>
    </xf>
    <xf numFmtId="0" fontId="0" fillId="9" borderId="8" xfId="0" applyFill="1" applyBorder="1" applyAlignment="1">
      <alignment vertical="center" wrapText="1"/>
    </xf>
    <xf numFmtId="0" fontId="32" fillId="9" borderId="1" xfId="0" applyFont="1" applyFill="1" applyBorder="1" applyAlignment="1">
      <alignment vertical="center" wrapText="1"/>
    </xf>
    <xf numFmtId="0" fontId="0" fillId="0" borderId="0" xfId="0" applyAlignment="1">
      <alignment horizontal="justify"/>
    </xf>
    <xf numFmtId="0" fontId="0" fillId="8" borderId="1" xfId="0" applyFill="1" applyBorder="1" applyAlignment="1">
      <alignment vertical="center" wrapText="1"/>
    </xf>
    <xf numFmtId="0" fontId="0" fillId="0" borderId="8" xfId="0" applyBorder="1" applyAlignment="1">
      <alignment vertical="center" wrapText="1"/>
    </xf>
    <xf numFmtId="0" fontId="32" fillId="0" borderId="1" xfId="0" applyFont="1" applyBorder="1" applyAlignment="1">
      <alignment vertical="center" wrapText="1"/>
    </xf>
    <xf numFmtId="0" fontId="32" fillId="8" borderId="1" xfId="0" applyFont="1" applyFill="1" applyBorder="1" applyAlignment="1">
      <alignment vertical="center" wrapText="1"/>
    </xf>
    <xf numFmtId="49" fontId="0" fillId="0" borderId="1" xfId="0" applyNumberFormat="1" applyBorder="1" applyAlignment="1">
      <alignment horizontal="center" vertical="center"/>
    </xf>
    <xf numFmtId="49" fontId="17" fillId="0" borderId="1" xfId="0" applyNumberFormat="1" applyFont="1" applyBorder="1" applyAlignment="1">
      <alignment horizontal="center" vertical="center"/>
    </xf>
    <xf numFmtId="0" fontId="17" fillId="8" borderId="1" xfId="0" applyFont="1" applyFill="1" applyBorder="1" applyAlignment="1">
      <alignment vertical="center" wrapText="1"/>
    </xf>
    <xf numFmtId="0" fontId="17" fillId="0" borderId="1" xfId="0" applyFont="1" applyBorder="1" applyAlignment="1">
      <alignment horizontal="center" vertical="center"/>
    </xf>
    <xf numFmtId="0" fontId="37" fillId="0" borderId="0" xfId="0" applyFont="1" applyAlignment="1">
      <alignment horizontal="center" vertical="center"/>
    </xf>
    <xf numFmtId="0" fontId="38" fillId="0" borderId="0" xfId="0" applyFont="1"/>
    <xf numFmtId="0" fontId="20" fillId="8"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0" fillId="6" borderId="1" xfId="0" applyFill="1" applyBorder="1" applyAlignment="1">
      <alignment vertical="center" wrapText="1"/>
    </xf>
    <xf numFmtId="0" fontId="39" fillId="8" borderId="1" xfId="0" applyFont="1" applyFill="1" applyBorder="1" applyAlignment="1">
      <alignment vertical="center" wrapText="1"/>
    </xf>
    <xf numFmtId="0" fontId="0" fillId="0" borderId="1" xfId="0" applyBorder="1" applyAlignment="1">
      <alignment vertical="top" wrapText="1"/>
    </xf>
    <xf numFmtId="0" fontId="39" fillId="0" borderId="1" xfId="0" applyFont="1" applyBorder="1" applyAlignment="1">
      <alignment horizontal="left" vertical="center"/>
    </xf>
    <xf numFmtId="0" fontId="39" fillId="0" borderId="1" xfId="0" applyFont="1" applyBorder="1" applyAlignment="1">
      <alignment horizontal="center" vertical="center"/>
    </xf>
    <xf numFmtId="0" fontId="39" fillId="0" borderId="1" xfId="0" applyFont="1" applyBorder="1" applyAlignment="1">
      <alignment vertical="center"/>
    </xf>
    <xf numFmtId="0" fontId="0" fillId="0" borderId="0" xfId="0" applyAlignment="1">
      <alignment horizontal="center"/>
    </xf>
    <xf numFmtId="0" fontId="0" fillId="0" borderId="4" xfId="0" applyBorder="1" applyAlignment="1">
      <alignment horizontal="right" vertical="top"/>
    </xf>
    <xf numFmtId="0" fontId="0" fillId="0" borderId="0" xfId="0" applyAlignment="1">
      <alignment horizontal="right" vertical="top"/>
    </xf>
    <xf numFmtId="0" fontId="32" fillId="0" borderId="0" xfId="0" applyFont="1"/>
    <xf numFmtId="0" fontId="0" fillId="0" borderId="0" xfId="0" applyAlignment="1">
      <alignment vertical="center"/>
    </xf>
    <xf numFmtId="0" fontId="40" fillId="0" borderId="0" xfId="0" applyFont="1"/>
    <xf numFmtId="0" fontId="41" fillId="0" borderId="0" xfId="0" applyFont="1"/>
    <xf numFmtId="0" fontId="42" fillId="0" borderId="0" xfId="0" applyFont="1" applyAlignment="1">
      <alignment vertical="center"/>
    </xf>
    <xf numFmtId="0" fontId="43" fillId="0" borderId="0" xfId="0" applyFont="1" applyAlignment="1">
      <alignment horizontal="center" vertical="center" wrapText="1"/>
    </xf>
    <xf numFmtId="0" fontId="43" fillId="0" borderId="0" xfId="0" applyFont="1" applyAlignment="1">
      <alignment horizontal="justify" vertical="center" wrapText="1"/>
    </xf>
    <xf numFmtId="0" fontId="44" fillId="0" borderId="1" xfId="0" applyFont="1" applyBorder="1" applyAlignment="1">
      <alignment horizontal="center" vertical="center" wrapText="1"/>
    </xf>
    <xf numFmtId="0" fontId="45" fillId="10" borderId="1" xfId="0" applyFont="1" applyFill="1" applyBorder="1" applyAlignment="1">
      <alignment horizontal="center" vertical="center" wrapText="1"/>
    </xf>
    <xf numFmtId="0" fontId="44" fillId="0" borderId="3"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1" xfId="0" applyFont="1" applyBorder="1" applyAlignment="1">
      <alignment horizontal="left" vertical="center" wrapText="1"/>
    </xf>
    <xf numFmtId="0" fontId="50" fillId="10" borderId="1" xfId="0" applyFont="1" applyFill="1" applyBorder="1" applyAlignment="1">
      <alignment horizontal="center" vertical="center" wrapText="1"/>
    </xf>
    <xf numFmtId="0" fontId="47" fillId="0" borderId="1" xfId="0" applyFont="1" applyBorder="1" applyAlignment="1">
      <alignment horizontal="center" vertical="center" wrapText="1"/>
    </xf>
    <xf numFmtId="0" fontId="44" fillId="11" borderId="1" xfId="0" applyFont="1" applyFill="1" applyBorder="1" applyAlignment="1">
      <alignment horizontal="center" vertical="center" wrapText="1"/>
    </xf>
    <xf numFmtId="0" fontId="45" fillId="11" borderId="1" xfId="0" applyFont="1" applyFill="1" applyBorder="1" applyAlignment="1">
      <alignment horizontal="left" vertical="center" wrapText="1"/>
    </xf>
    <xf numFmtId="0" fontId="50" fillId="12" borderId="1" xfId="0" applyFont="1" applyFill="1" applyBorder="1" applyAlignment="1">
      <alignment horizontal="center" vertical="center" wrapText="1"/>
    </xf>
    <xf numFmtId="0" fontId="47" fillId="11" borderId="1" xfId="0" applyFont="1" applyFill="1" applyBorder="1" applyAlignment="1">
      <alignment horizontal="center" vertical="center" wrapText="1"/>
    </xf>
    <xf numFmtId="0" fontId="45" fillId="0" borderId="1" xfId="0" applyFont="1" applyBorder="1" applyAlignment="1">
      <alignment horizontal="left" vertical="center" wrapText="1"/>
    </xf>
    <xf numFmtId="0" fontId="44" fillId="0" borderId="1" xfId="0" applyFont="1" applyBorder="1" applyAlignment="1">
      <alignment horizontal="justify" vertical="center" wrapText="1"/>
    </xf>
    <xf numFmtId="0" fontId="50" fillId="10" borderId="1" xfId="0" applyFont="1" applyFill="1" applyBorder="1" applyAlignment="1">
      <alignment horizontal="justify" vertical="center" wrapText="1"/>
    </xf>
    <xf numFmtId="0" fontId="44" fillId="13" borderId="1" xfId="0" applyFont="1" applyFill="1" applyBorder="1" applyAlignment="1">
      <alignment horizontal="center" vertical="center" wrapText="1"/>
    </xf>
    <xf numFmtId="0" fontId="47" fillId="13" borderId="1" xfId="0" applyFont="1" applyFill="1" applyBorder="1" applyAlignment="1">
      <alignment horizontal="center" vertical="center" wrapText="1"/>
    </xf>
    <xf numFmtId="0" fontId="47" fillId="0" borderId="1" xfId="0" applyFont="1" applyBorder="1" applyAlignment="1">
      <alignment horizontal="left" vertical="center" wrapText="1"/>
    </xf>
    <xf numFmtId="0" fontId="51" fillId="14" borderId="1" xfId="0" applyFont="1" applyFill="1" applyBorder="1" applyAlignment="1">
      <alignment horizontal="justify" vertical="center" wrapText="1"/>
    </xf>
    <xf numFmtId="0" fontId="44" fillId="0" borderId="1" xfId="0" applyFont="1" applyBorder="1" applyAlignment="1">
      <alignment vertical="top" wrapText="1"/>
    </xf>
    <xf numFmtId="0" fontId="47" fillId="0" borderId="1" xfId="0" applyFont="1" applyBorder="1" applyAlignment="1">
      <alignment horizontal="justify" vertical="center" wrapText="1"/>
    </xf>
    <xf numFmtId="0" fontId="27" fillId="0" borderId="1" xfId="0" applyFont="1" applyBorder="1" applyAlignment="1">
      <alignment horizontal="center" vertical="center"/>
    </xf>
    <xf numFmtId="0" fontId="27" fillId="0" borderId="1" xfId="0" applyFont="1" applyBorder="1" applyAlignment="1">
      <alignment horizontal="justify" vertical="center"/>
    </xf>
    <xf numFmtId="0" fontId="27" fillId="0" borderId="1" xfId="0" applyFont="1" applyBorder="1" applyAlignment="1">
      <alignment vertical="center"/>
    </xf>
    <xf numFmtId="0" fontId="27" fillId="0" borderId="1" xfId="0" applyFont="1" applyBorder="1" applyAlignment="1">
      <alignment horizontal="center" vertical="center" wrapText="1"/>
    </xf>
    <xf numFmtId="0" fontId="27" fillId="0" borderId="1" xfId="0" applyFont="1" applyBorder="1" applyAlignment="1">
      <alignment vertical="center" wrapText="1"/>
    </xf>
    <xf numFmtId="0" fontId="52" fillId="0" borderId="1" xfId="0" applyFont="1" applyBorder="1" applyAlignment="1">
      <alignment horizontal="center" vertical="center"/>
    </xf>
    <xf numFmtId="0" fontId="52" fillId="0" borderId="1" xfId="0" applyFont="1" applyBorder="1" applyAlignment="1">
      <alignment horizontal="justify" vertical="center"/>
    </xf>
    <xf numFmtId="0" fontId="52" fillId="0" borderId="1" xfId="0" applyFont="1" applyBorder="1" applyAlignment="1">
      <alignment vertical="center"/>
    </xf>
    <xf numFmtId="0" fontId="52" fillId="0" borderId="1" xfId="0" applyFont="1" applyBorder="1" applyAlignment="1">
      <alignment vertical="center" wrapText="1"/>
    </xf>
    <xf numFmtId="0" fontId="27" fillId="0" borderId="1" xfId="0" applyFont="1" applyBorder="1" applyAlignment="1">
      <alignment horizontal="justify" vertical="center" wrapText="1"/>
    </xf>
    <xf numFmtId="0" fontId="23" fillId="0" borderId="0" xfId="0" applyFont="1" applyAlignment="1">
      <alignment wrapText="1"/>
    </xf>
    <xf numFmtId="0" fontId="52" fillId="0" borderId="1" xfId="0" applyFont="1" applyBorder="1" applyAlignment="1">
      <alignment horizontal="justify" vertical="center" wrapText="1"/>
    </xf>
    <xf numFmtId="0" fontId="27" fillId="0" borderId="1" xfId="0" applyFont="1" applyBorder="1" applyAlignment="1">
      <alignment horizontal="left" vertical="center" wrapText="1" indent="1"/>
    </xf>
    <xf numFmtId="0" fontId="56" fillId="0" borderId="0" xfId="0" applyFont="1" applyAlignment="1">
      <alignment vertical="center"/>
    </xf>
    <xf numFmtId="0" fontId="57" fillId="0" borderId="0" xfId="0" applyFont="1" applyAlignment="1">
      <alignment vertical="center"/>
    </xf>
    <xf numFmtId="0" fontId="58" fillId="0" borderId="0" xfId="0" applyFont="1" applyAlignment="1">
      <alignment vertical="center"/>
    </xf>
    <xf numFmtId="0" fontId="59" fillId="0" borderId="16" xfId="0" applyFont="1" applyBorder="1" applyAlignment="1">
      <alignment vertical="center"/>
    </xf>
    <xf numFmtId="0" fontId="21" fillId="0" borderId="0" xfId="0" applyFont="1" applyAlignment="1">
      <alignment vertical="center" wrapText="1"/>
    </xf>
    <xf numFmtId="0" fontId="22" fillId="0" borderId="1" xfId="0" applyFont="1" applyBorder="1" applyAlignment="1">
      <alignment horizontal="center" vertical="center" wrapText="1"/>
    </xf>
    <xf numFmtId="0" fontId="0" fillId="0" borderId="1" xfId="0" applyBorder="1" applyAlignment="1">
      <alignment vertical="center"/>
    </xf>
    <xf numFmtId="0" fontId="21" fillId="0" borderId="1" xfId="0" applyFont="1" applyBorder="1" applyAlignment="1">
      <alignment horizontal="left" vertical="center" wrapText="1" indent="1"/>
    </xf>
    <xf numFmtId="0" fontId="22" fillId="0" borderId="1" xfId="0" applyFont="1" applyBorder="1" applyAlignment="1">
      <alignment vertical="center" wrapText="1"/>
    </xf>
    <xf numFmtId="0" fontId="22" fillId="9" borderId="7" xfId="0" applyFont="1" applyFill="1" applyBorder="1" applyAlignment="1">
      <alignment vertical="center" wrapText="1"/>
    </xf>
    <xf numFmtId="0" fontId="22" fillId="9" borderId="8" xfId="0" applyFont="1" applyFill="1" applyBorder="1" applyAlignment="1">
      <alignment vertical="center" wrapText="1"/>
    </xf>
    <xf numFmtId="0" fontId="22" fillId="9" borderId="1" xfId="0" applyFont="1" applyFill="1" applyBorder="1" applyAlignment="1">
      <alignment vertical="center" wrapText="1"/>
    </xf>
    <xf numFmtId="0" fontId="22" fillId="9" borderId="1" xfId="0" applyFont="1" applyFill="1" applyBorder="1" applyAlignment="1">
      <alignment horizontal="center" vertical="center" wrapText="1"/>
    </xf>
    <xf numFmtId="0" fontId="20" fillId="0" borderId="1" xfId="0" applyFont="1" applyBorder="1" applyAlignment="1">
      <alignment horizontal="center" vertical="center"/>
    </xf>
    <xf numFmtId="0" fontId="61" fillId="0" borderId="0" xfId="0" applyFont="1" applyAlignment="1">
      <alignment vertical="center" wrapText="1"/>
    </xf>
    <xf numFmtId="0" fontId="21" fillId="0" borderId="1" xfId="0" applyFont="1" applyBorder="1" applyAlignment="1">
      <alignment vertical="center"/>
    </xf>
    <xf numFmtId="0" fontId="60" fillId="0" borderId="1" xfId="0" applyFont="1" applyBorder="1" applyAlignment="1">
      <alignment vertical="center"/>
    </xf>
    <xf numFmtId="0" fontId="60" fillId="0" borderId="1" xfId="0" applyFont="1" applyBorder="1" applyAlignment="1">
      <alignment horizontal="center" vertical="center" wrapText="1"/>
    </xf>
    <xf numFmtId="0" fontId="60" fillId="0" borderId="1" xfId="0" applyFont="1" applyBorder="1" applyAlignment="1">
      <alignment vertical="center" wrapText="1"/>
    </xf>
    <xf numFmtId="0" fontId="20" fillId="0" borderId="1" xfId="0" applyFont="1" applyBorder="1" applyAlignment="1">
      <alignment vertical="center"/>
    </xf>
    <xf numFmtId="0" fontId="28" fillId="0" borderId="0" xfId="0" applyFont="1" applyAlignment="1">
      <alignment vertical="center"/>
    </xf>
    <xf numFmtId="0" fontId="16" fillId="8" borderId="1"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16" fillId="8" borderId="14" xfId="0" applyFont="1" applyFill="1" applyBorder="1" applyAlignment="1">
      <alignment horizontal="center" vertical="center" wrapText="1"/>
    </xf>
    <xf numFmtId="0" fontId="16" fillId="0" borderId="1" xfId="0" quotePrefix="1" applyFont="1" applyBorder="1" applyAlignment="1">
      <alignment horizontal="center"/>
    </xf>
    <xf numFmtId="0" fontId="52" fillId="6" borderId="1" xfId="3" applyFont="1" applyFill="1" applyBorder="1" applyAlignment="1">
      <alignment horizontal="left" vertical="center" wrapText="1" indent="1"/>
    </xf>
    <xf numFmtId="3" fontId="27" fillId="6" borderId="1" xfId="5" applyFont="1" applyFill="1" applyAlignment="1">
      <alignment horizontal="center" vertical="center"/>
      <protection locked="0"/>
    </xf>
    <xf numFmtId="0" fontId="16" fillId="6" borderId="1" xfId="0" applyFont="1" applyFill="1" applyBorder="1"/>
    <xf numFmtId="0" fontId="16" fillId="0" borderId="1" xfId="0" applyFont="1" applyBorder="1"/>
    <xf numFmtId="0" fontId="27" fillId="3" borderId="1" xfId="3" applyFont="1" applyFill="1" applyBorder="1" applyAlignment="1">
      <alignment horizontal="left" vertical="center" wrapText="1" indent="2"/>
    </xf>
    <xf numFmtId="3" fontId="27" fillId="0" borderId="1" xfId="5" applyFont="1" applyFill="1" applyAlignment="1">
      <alignment horizontal="center" vertical="center" wrapText="1"/>
      <protection locked="0"/>
    </xf>
    <xf numFmtId="3" fontId="27" fillId="0" borderId="1" xfId="5" quotePrefix="1" applyFont="1" applyFill="1" applyAlignment="1">
      <alignment horizontal="center" vertical="center" wrapText="1"/>
      <protection locked="0"/>
    </xf>
    <xf numFmtId="0" fontId="27" fillId="0" borderId="1" xfId="3" applyFont="1" applyBorder="1" applyAlignment="1">
      <alignment horizontal="left" vertical="center" wrapText="1" indent="3"/>
    </xf>
    <xf numFmtId="3" fontId="27" fillId="0" borderId="1" xfId="5" applyFont="1" applyFill="1" applyAlignment="1">
      <alignment horizontal="center" vertical="center"/>
      <protection locked="0"/>
    </xf>
    <xf numFmtId="0" fontId="16" fillId="0" borderId="1" xfId="0" quotePrefix="1" applyFont="1" applyBorder="1" applyAlignment="1">
      <alignment horizontal="center" vertical="center"/>
    </xf>
    <xf numFmtId="3" fontId="62" fillId="14" borderId="1" xfId="5" applyFont="1" applyFill="1" applyAlignment="1">
      <alignment horizontal="center" vertical="center"/>
      <protection locked="0"/>
    </xf>
    <xf numFmtId="0" fontId="0" fillId="0" borderId="1" xfId="0" quotePrefix="1" applyBorder="1" applyAlignment="1">
      <alignment horizontal="center" vertical="center"/>
    </xf>
    <xf numFmtId="0" fontId="20" fillId="0" borderId="1" xfId="3" applyFont="1" applyBorder="1" applyAlignment="1">
      <alignment horizontal="left" vertical="center" wrapText="1" indent="1"/>
    </xf>
    <xf numFmtId="3" fontId="20" fillId="0" borderId="1" xfId="5" applyFont="1" applyFill="1" applyAlignment="1">
      <alignment horizontal="center" vertical="center"/>
      <protection locked="0"/>
    </xf>
    <xf numFmtId="3" fontId="20" fillId="0" borderId="1" xfId="5" applyFont="1" applyFill="1" applyAlignment="1">
      <alignment horizontal="center" vertical="center" wrapText="1"/>
      <protection locked="0"/>
    </xf>
    <xf numFmtId="0" fontId="59" fillId="0" borderId="0" xfId="0" applyFont="1"/>
    <xf numFmtId="0" fontId="59" fillId="0" borderId="0" xfId="0" applyFont="1" applyAlignment="1">
      <alignment vertical="center" wrapText="1"/>
    </xf>
    <xf numFmtId="0" fontId="17" fillId="0" borderId="8" xfId="0" applyFont="1" applyBorder="1" applyAlignment="1">
      <alignment horizontal="center" vertical="center"/>
    </xf>
    <xf numFmtId="0" fontId="21" fillId="0" borderId="14" xfId="0" applyFont="1" applyBorder="1" applyAlignment="1">
      <alignment horizontal="center" vertical="center" wrapText="1"/>
    </xf>
    <xf numFmtId="0" fontId="20" fillId="0" borderId="1" xfId="0" quotePrefix="1" applyFont="1" applyBorder="1"/>
    <xf numFmtId="0" fontId="61" fillId="0" borderId="0" xfId="0" applyFont="1"/>
    <xf numFmtId="0" fontId="0" fillId="0" borderId="1" xfId="0" quotePrefix="1" applyBorder="1" applyAlignment="1">
      <alignment wrapText="1"/>
    </xf>
    <xf numFmtId="0" fontId="23" fillId="0" borderId="1" xfId="0" quotePrefix="1" applyFont="1" applyBorder="1" applyAlignment="1">
      <alignment wrapText="1"/>
    </xf>
    <xf numFmtId="0" fontId="20" fillId="0" borderId="1" xfId="0" quotePrefix="1" applyFont="1" applyBorder="1" applyAlignment="1">
      <alignment wrapText="1"/>
    </xf>
    <xf numFmtId="0" fontId="0" fillId="0" borderId="1" xfId="0" quotePrefix="1" applyBorder="1"/>
    <xf numFmtId="0" fontId="22" fillId="0" borderId="0" xfId="0" applyFont="1"/>
    <xf numFmtId="0" fontId="0" fillId="0" borderId="4" xfId="0" applyBorder="1"/>
    <xf numFmtId="0" fontId="20" fillId="0" borderId="1" xfId="10" applyFont="1" applyBorder="1" applyAlignment="1">
      <alignment vertical="center" wrapText="1"/>
    </xf>
    <xf numFmtId="0" fontId="23" fillId="0" borderId="1" xfId="0" quotePrefix="1" applyFont="1" applyBorder="1"/>
    <xf numFmtId="0" fontId="20" fillId="6" borderId="1" xfId="0" applyFont="1" applyFill="1" applyBorder="1" applyAlignment="1">
      <alignment horizontal="center"/>
    </xf>
    <xf numFmtId="0" fontId="20" fillId="6" borderId="1" xfId="0" quotePrefix="1" applyFont="1" applyFill="1" applyBorder="1" applyAlignment="1">
      <alignment wrapText="1"/>
    </xf>
    <xf numFmtId="0" fontId="0" fillId="6" borderId="1" xfId="0" quotePrefix="1" applyFill="1" applyBorder="1" applyAlignment="1">
      <alignment wrapText="1"/>
    </xf>
    <xf numFmtId="0" fontId="21" fillId="8" borderId="1" xfId="0" applyFont="1" applyFill="1" applyBorder="1" applyAlignment="1">
      <alignment vertical="center" wrapText="1"/>
    </xf>
    <xf numFmtId="0" fontId="20" fillId="0" borderId="1" xfId="0" applyFont="1" applyBorder="1" applyAlignment="1">
      <alignment horizontal="justify" vertical="top"/>
    </xf>
    <xf numFmtId="0" fontId="20" fillId="0" borderId="1" xfId="10" applyFont="1" applyBorder="1" applyAlignment="1">
      <alignment horizontal="justify" vertical="top"/>
    </xf>
    <xf numFmtId="0" fontId="21" fillId="8" borderId="1" xfId="0" applyFont="1" applyFill="1" applyBorder="1" applyAlignment="1">
      <alignment horizontal="center" vertical="center" wrapText="1"/>
    </xf>
    <xf numFmtId="0" fontId="0" fillId="0" borderId="1" xfId="0" applyBorder="1" applyAlignment="1">
      <alignment horizontal="left" vertical="center" wrapText="1" indent="1"/>
    </xf>
    <xf numFmtId="0" fontId="0" fillId="6" borderId="1" xfId="0" applyFill="1" applyBorder="1" applyAlignment="1">
      <alignment horizontal="center" vertical="center"/>
    </xf>
    <xf numFmtId="0" fontId="17" fillId="6" borderId="1" xfId="0" applyFont="1" applyFill="1" applyBorder="1" applyAlignment="1">
      <alignment horizontal="justify" vertical="top"/>
    </xf>
    <xf numFmtId="0" fontId="20" fillId="0" borderId="1" xfId="0" applyFont="1" applyBorder="1"/>
    <xf numFmtId="0" fontId="20" fillId="0" borderId="1" xfId="0" applyFont="1" applyBorder="1" applyAlignment="1">
      <alignment horizontal="justify" vertical="center"/>
    </xf>
    <xf numFmtId="0" fontId="20" fillId="0" borderId="1" xfId="0" applyFont="1" applyBorder="1" applyAlignment="1">
      <alignment horizontal="justify" vertical="top" wrapText="1"/>
    </xf>
    <xf numFmtId="0" fontId="20" fillId="6" borderId="1" xfId="10" applyFont="1" applyFill="1" applyBorder="1" applyAlignment="1">
      <alignment horizontal="justify" vertical="center"/>
    </xf>
    <xf numFmtId="0" fontId="0" fillId="6" borderId="1" xfId="10" applyFont="1" applyFill="1" applyBorder="1" applyAlignment="1">
      <alignment horizontal="justify" vertical="top"/>
    </xf>
    <xf numFmtId="0" fontId="20" fillId="0" borderId="3" xfId="0" quotePrefix="1" applyFont="1" applyBorder="1"/>
    <xf numFmtId="0" fontId="20" fillId="0" borderId="8" xfId="0" quotePrefix="1" applyFont="1" applyBorder="1"/>
    <xf numFmtId="0" fontId="28" fillId="0" borderId="1" xfId="0" applyFont="1" applyBorder="1" applyAlignment="1">
      <alignment vertical="center"/>
    </xf>
    <xf numFmtId="0" fontId="20" fillId="6" borderId="1" xfId="0" applyFont="1" applyFill="1" applyBorder="1" applyAlignment="1">
      <alignment horizontal="center" vertical="center"/>
    </xf>
    <xf numFmtId="0" fontId="28" fillId="6" borderId="1" xfId="0" applyFont="1" applyFill="1" applyBorder="1" applyAlignment="1">
      <alignment horizontal="justify" vertical="center"/>
    </xf>
    <xf numFmtId="0" fontId="28" fillId="6" borderId="1" xfId="0" applyFont="1" applyFill="1" applyBorder="1" applyAlignment="1">
      <alignment horizontal="justify" vertical="top"/>
    </xf>
    <xf numFmtId="0" fontId="17" fillId="0" borderId="1" xfId="0" applyFont="1" applyBorder="1"/>
    <xf numFmtId="0" fontId="22" fillId="8" borderId="1" xfId="0" applyFont="1" applyFill="1" applyBorder="1" applyAlignment="1">
      <alignment vertical="center" wrapText="1"/>
    </xf>
    <xf numFmtId="0" fontId="21" fillId="8" borderId="1" xfId="0" applyFont="1" applyFill="1" applyBorder="1" applyAlignment="1">
      <alignment horizontal="left" vertical="center" wrapText="1" indent="1"/>
    </xf>
    <xf numFmtId="0" fontId="20" fillId="8" borderId="1" xfId="0" applyFont="1" applyFill="1" applyBorder="1" applyAlignment="1">
      <alignment horizontal="left" vertical="center" wrapText="1" indent="1"/>
    </xf>
    <xf numFmtId="0" fontId="22" fillId="0" borderId="0" xfId="0" applyFont="1" applyAlignment="1">
      <alignment horizontal="left" vertical="center"/>
    </xf>
    <xf numFmtId="0" fontId="59" fillId="0" borderId="0" xfId="0" applyFont="1" applyAlignment="1">
      <alignment vertical="center"/>
    </xf>
    <xf numFmtId="0" fontId="22" fillId="8" borderId="1" xfId="0" applyFont="1" applyFill="1" applyBorder="1" applyAlignment="1">
      <alignment horizontal="center" vertical="center" wrapText="1"/>
    </xf>
    <xf numFmtId="0" fontId="0" fillId="0" borderId="7" xfId="0" applyBorder="1"/>
    <xf numFmtId="0" fontId="21" fillId="8" borderId="8" xfId="0" applyFont="1" applyFill="1" applyBorder="1" applyAlignment="1">
      <alignment vertical="center" wrapText="1"/>
    </xf>
    <xf numFmtId="0" fontId="30" fillId="0" borderId="0" xfId="0" applyFont="1" applyAlignment="1">
      <alignment vertical="center"/>
    </xf>
    <xf numFmtId="0" fontId="63" fillId="0" borderId="0" xfId="0" applyFont="1" applyAlignment="1">
      <alignment vertical="center"/>
    </xf>
    <xf numFmtId="0" fontId="63" fillId="0" borderId="1" xfId="0" applyFont="1" applyBorder="1" applyAlignment="1">
      <alignment horizontal="justify" vertical="center" wrapText="1"/>
    </xf>
    <xf numFmtId="0" fontId="26" fillId="0" borderId="1" xfId="0" applyFont="1" applyBorder="1" applyAlignment="1">
      <alignment horizontal="justify" vertical="center" wrapText="1"/>
    </xf>
    <xf numFmtId="0" fontId="66" fillId="0" borderId="0" xfId="0" applyFont="1" applyAlignment="1">
      <alignment vertical="center"/>
    </xf>
    <xf numFmtId="0" fontId="21" fillId="8" borderId="0" xfId="0" applyFont="1" applyFill="1" applyAlignment="1">
      <alignment vertical="center" wrapText="1"/>
    </xf>
    <xf numFmtId="0" fontId="17" fillId="0" borderId="0" xfId="0" applyFont="1" applyAlignment="1">
      <alignment vertical="center"/>
    </xf>
    <xf numFmtId="0" fontId="60" fillId="8" borderId="1" xfId="0" applyFont="1" applyFill="1" applyBorder="1" applyAlignment="1">
      <alignment vertical="center" wrapText="1"/>
    </xf>
    <xf numFmtId="0" fontId="67" fillId="8" borderId="1" xfId="0" applyFont="1" applyFill="1" applyBorder="1" applyAlignment="1">
      <alignment vertical="center" wrapText="1"/>
    </xf>
    <xf numFmtId="0" fontId="21" fillId="0" borderId="1" xfId="0" applyFont="1" applyBorder="1" applyAlignment="1">
      <alignment horizontal="center" vertical="center"/>
    </xf>
    <xf numFmtId="0" fontId="26" fillId="8" borderId="1" xfId="0" applyFont="1" applyFill="1" applyBorder="1" applyAlignment="1">
      <alignmen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17" fillId="15" borderId="20" xfId="0" applyFont="1" applyFill="1" applyBorder="1" applyAlignment="1">
      <alignment vertical="center"/>
    </xf>
    <xf numFmtId="0" fontId="17" fillId="15" borderId="26" xfId="0" applyFont="1" applyFill="1" applyBorder="1" applyAlignment="1">
      <alignment vertical="center"/>
    </xf>
    <xf numFmtId="0" fontId="17" fillId="15" borderId="26" xfId="0" applyFont="1" applyFill="1" applyBorder="1" applyAlignment="1">
      <alignment horizontal="center" vertical="center"/>
    </xf>
    <xf numFmtId="0" fontId="17" fillId="15" borderId="31" xfId="0" applyFont="1" applyFill="1" applyBorder="1" applyAlignment="1">
      <alignment vertical="center"/>
    </xf>
    <xf numFmtId="0" fontId="0" fillId="17" borderId="32" xfId="0" applyFill="1" applyBorder="1" applyAlignment="1">
      <alignment horizontal="center" vertical="center" wrapText="1"/>
    </xf>
    <xf numFmtId="0" fontId="0" fillId="17" borderId="33" xfId="0" applyFill="1" applyBorder="1" applyAlignment="1">
      <alignment vertical="center" wrapText="1"/>
    </xf>
    <xf numFmtId="0" fontId="17" fillId="17" borderId="20" xfId="0" applyFont="1" applyFill="1" applyBorder="1" applyAlignment="1">
      <alignment vertical="top" wrapText="1"/>
    </xf>
    <xf numFmtId="0" fontId="17" fillId="17" borderId="20" xfId="0" applyFont="1" applyFill="1" applyBorder="1" applyAlignment="1">
      <alignment vertical="center" wrapText="1"/>
    </xf>
    <xf numFmtId="0" fontId="17" fillId="17" borderId="21" xfId="0" applyFont="1" applyFill="1" applyBorder="1" applyAlignment="1">
      <alignment vertical="center" wrapText="1"/>
    </xf>
    <xf numFmtId="0" fontId="17" fillId="17" borderId="33" xfId="0" applyFont="1" applyFill="1" applyBorder="1" applyAlignment="1">
      <alignment horizontal="center" vertical="center"/>
    </xf>
    <xf numFmtId="0" fontId="17" fillId="17" borderId="34" xfId="0" applyFont="1" applyFill="1" applyBorder="1" applyAlignment="1">
      <alignment horizontal="center" vertical="center"/>
    </xf>
    <xf numFmtId="0" fontId="0" fillId="0" borderId="32" xfId="0" applyBorder="1" applyAlignment="1">
      <alignment horizontal="center" vertical="center"/>
    </xf>
    <xf numFmtId="0" fontId="39" fillId="0" borderId="33" xfId="0" applyFont="1" applyBorder="1" applyAlignment="1">
      <alignment horizontal="left" vertical="center" wrapText="1" indent="2"/>
    </xf>
    <xf numFmtId="0" fontId="0" fillId="0" borderId="20" xfId="0" applyBorder="1" applyAlignment="1">
      <alignment vertical="center"/>
    </xf>
    <xf numFmtId="0" fontId="0" fillId="0" borderId="21" xfId="0" applyBorder="1" applyAlignment="1">
      <alignment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39" fillId="14" borderId="20" xfId="0" applyFont="1" applyFill="1" applyBorder="1" applyAlignment="1">
      <alignment vertical="center" wrapText="1"/>
    </xf>
    <xf numFmtId="0" fontId="0" fillId="17" borderId="32" xfId="0" applyFill="1" applyBorder="1" applyAlignment="1">
      <alignment horizontal="center" vertical="center"/>
    </xf>
    <xf numFmtId="0" fontId="17" fillId="17" borderId="33" xfId="0" applyFont="1" applyFill="1" applyBorder="1" applyAlignment="1">
      <alignment horizontal="center" vertical="center" wrapText="1"/>
    </xf>
    <xf numFmtId="0" fontId="17" fillId="17" borderId="34" xfId="0" applyFont="1" applyFill="1" applyBorder="1" applyAlignment="1">
      <alignment horizontal="center"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10" borderId="20" xfId="0" applyFill="1" applyBorder="1" applyAlignment="1">
      <alignment vertical="center" wrapText="1"/>
    </xf>
    <xf numFmtId="0" fontId="39" fillId="0" borderId="35" xfId="0" applyFont="1" applyBorder="1" applyAlignment="1">
      <alignment horizontal="left" vertical="center" wrapText="1" indent="2"/>
    </xf>
    <xf numFmtId="0" fontId="39" fillId="14" borderId="21" xfId="0" applyFont="1" applyFill="1" applyBorder="1" applyAlignment="1">
      <alignment vertical="center" wrapText="1"/>
    </xf>
    <xf numFmtId="0" fontId="39" fillId="14" borderId="33" xfId="0" applyFont="1" applyFill="1" applyBorder="1" applyAlignment="1">
      <alignment vertical="center" wrapText="1"/>
    </xf>
    <xf numFmtId="0" fontId="0" fillId="18" borderId="34" xfId="0" applyFill="1" applyBorder="1" applyAlignment="1">
      <alignment horizontal="center" vertical="center" wrapText="1"/>
    </xf>
    <xf numFmtId="0" fontId="17" fillId="0" borderId="32" xfId="0" applyFont="1" applyBorder="1" applyAlignment="1">
      <alignment horizontal="center" vertical="center"/>
    </xf>
    <xf numFmtId="0" fontId="17" fillId="0" borderId="33" xfId="0" applyFont="1" applyBorder="1" applyAlignment="1">
      <alignment vertical="center" wrapText="1"/>
    </xf>
    <xf numFmtId="0" fontId="0" fillId="14" borderId="20" xfId="0" applyFill="1" applyBorder="1" applyAlignment="1">
      <alignment vertical="center"/>
    </xf>
    <xf numFmtId="0" fontId="0" fillId="14" borderId="21" xfId="0" applyFill="1" applyBorder="1" applyAlignment="1">
      <alignment vertical="center"/>
    </xf>
    <xf numFmtId="0" fontId="0" fillId="14" borderId="33" xfId="0" applyFill="1" applyBorder="1" applyAlignment="1">
      <alignment vertical="center"/>
    </xf>
    <xf numFmtId="0" fontId="17" fillId="0" borderId="34" xfId="0" applyFont="1" applyBorder="1" applyAlignment="1">
      <alignment horizontal="center" vertical="center"/>
    </xf>
    <xf numFmtId="0" fontId="0" fillId="14" borderId="20" xfId="0" applyFill="1" applyBorder="1" applyAlignment="1">
      <alignment vertical="center" wrapText="1"/>
    </xf>
    <xf numFmtId="0" fontId="17" fillId="14" borderId="20" xfId="0" applyFont="1" applyFill="1" applyBorder="1" applyAlignment="1">
      <alignment vertical="center" wrapText="1"/>
    </xf>
    <xf numFmtId="0" fontId="17" fillId="14" borderId="21" xfId="0" applyFont="1" applyFill="1" applyBorder="1" applyAlignment="1">
      <alignment vertical="center" wrapText="1"/>
    </xf>
    <xf numFmtId="0" fontId="17" fillId="14" borderId="21" xfId="0" applyFont="1" applyFill="1" applyBorder="1" applyAlignment="1">
      <alignment horizontal="center" vertical="center" wrapText="1"/>
    </xf>
    <xf numFmtId="0" fontId="0" fillId="14" borderId="20" xfId="0" applyFill="1" applyBorder="1" applyAlignment="1">
      <alignment horizontal="center" vertical="center" wrapText="1"/>
    </xf>
    <xf numFmtId="0" fontId="17" fillId="17" borderId="21" xfId="0" applyFont="1" applyFill="1" applyBorder="1" applyAlignment="1">
      <alignment horizontal="center" vertical="center" wrapText="1"/>
    </xf>
    <xf numFmtId="0" fontId="68" fillId="0" borderId="33" xfId="0" applyFont="1" applyBorder="1" applyAlignment="1">
      <alignment horizontal="left" vertical="center" wrapText="1" indent="2"/>
    </xf>
    <xf numFmtId="0" fontId="39" fillId="0" borderId="33" xfId="0" applyFont="1" applyBorder="1" applyAlignment="1">
      <alignment horizontal="left" vertical="center" wrapText="1" indent="4"/>
    </xf>
    <xf numFmtId="0" fontId="17" fillId="17" borderId="20" xfId="0" quotePrefix="1" applyFont="1" applyFill="1" applyBorder="1" applyAlignment="1">
      <alignment vertical="center" wrapText="1"/>
    </xf>
    <xf numFmtId="0" fontId="17" fillId="17" borderId="21" xfId="0" quotePrefix="1" applyFont="1" applyFill="1" applyBorder="1" applyAlignment="1">
      <alignment vertical="center" wrapText="1"/>
    </xf>
    <xf numFmtId="0" fontId="17" fillId="17" borderId="21" xfId="0" quotePrefix="1" applyFont="1" applyFill="1" applyBorder="1" applyAlignment="1">
      <alignment horizontal="center" vertical="center" wrapText="1"/>
    </xf>
    <xf numFmtId="0" fontId="17" fillId="17" borderId="33" xfId="0" quotePrefix="1" applyFont="1" applyFill="1" applyBorder="1" applyAlignment="1">
      <alignment horizontal="center" vertical="center" wrapText="1"/>
    </xf>
    <xf numFmtId="0" fontId="0" fillId="14" borderId="21" xfId="0" applyFill="1" applyBorder="1" applyAlignment="1">
      <alignment vertical="center" wrapText="1"/>
    </xf>
    <xf numFmtId="0" fontId="0" fillId="10" borderId="34" xfId="0" applyFill="1" applyBorder="1" applyAlignment="1">
      <alignment horizontal="center" vertical="center" wrapText="1"/>
    </xf>
    <xf numFmtId="0" fontId="0" fillId="18" borderId="20" xfId="0" applyFill="1" applyBorder="1" applyAlignment="1">
      <alignment vertical="center" wrapText="1"/>
    </xf>
    <xf numFmtId="0" fontId="20" fillId="10" borderId="20" xfId="0" applyFont="1" applyFill="1" applyBorder="1" applyAlignment="1">
      <alignment vertical="center" wrapText="1"/>
    </xf>
    <xf numFmtId="0" fontId="20" fillId="10" borderId="21" xfId="0" applyFont="1" applyFill="1" applyBorder="1" applyAlignment="1">
      <alignment vertical="center" wrapText="1"/>
    </xf>
    <xf numFmtId="2" fontId="17" fillId="10" borderId="20" xfId="0" applyNumberFormat="1" applyFont="1" applyFill="1" applyBorder="1" applyAlignment="1">
      <alignment vertical="center" wrapText="1"/>
    </xf>
    <xf numFmtId="2" fontId="17" fillId="10" borderId="21" xfId="0" applyNumberFormat="1" applyFont="1" applyFill="1" applyBorder="1" applyAlignment="1">
      <alignment vertical="center" wrapText="1"/>
    </xf>
    <xf numFmtId="2" fontId="17" fillId="10" borderId="21" xfId="0" applyNumberFormat="1" applyFont="1" applyFill="1" applyBorder="1" applyAlignment="1">
      <alignment horizontal="center" vertical="center" wrapText="1"/>
    </xf>
    <xf numFmtId="2" fontId="17" fillId="10" borderId="34" xfId="0" quotePrefix="1" applyNumberFormat="1" applyFont="1" applyFill="1" applyBorder="1" applyAlignment="1">
      <alignment horizontal="center" vertical="center" wrapText="1"/>
    </xf>
    <xf numFmtId="0" fontId="0" fillId="14" borderId="21" xfId="0" applyFill="1" applyBorder="1" applyAlignment="1">
      <alignment horizontal="center" vertical="center"/>
    </xf>
    <xf numFmtId="0" fontId="17" fillId="0" borderId="22" xfId="0" applyFont="1" applyBorder="1" applyAlignment="1">
      <alignment vertical="center" wrapText="1"/>
    </xf>
    <xf numFmtId="0" fontId="0" fillId="0" borderId="22" xfId="0" applyBorder="1" applyAlignment="1">
      <alignment vertical="center"/>
    </xf>
    <xf numFmtId="0" fontId="63" fillId="0" borderId="0" xfId="0" applyFont="1"/>
    <xf numFmtId="0" fontId="63" fillId="0" borderId="0" xfId="0" applyFont="1" applyAlignment="1">
      <alignment vertical="center" wrapText="1"/>
    </xf>
    <xf numFmtId="0" fontId="72" fillId="0" borderId="0" xfId="0" applyFont="1" applyAlignment="1">
      <alignment vertical="center"/>
    </xf>
    <xf numFmtId="0" fontId="20" fillId="0" borderId="1" xfId="0" applyFont="1" applyBorder="1" applyAlignment="1">
      <alignment wrapText="1"/>
    </xf>
    <xf numFmtId="0" fontId="73" fillId="0" borderId="1" xfId="0" applyFont="1" applyBorder="1"/>
    <xf numFmtId="0" fontId="74" fillId="0" borderId="1" xfId="0" applyFont="1" applyBorder="1" applyAlignment="1">
      <alignment horizontal="center" vertical="center"/>
    </xf>
    <xf numFmtId="0" fontId="74" fillId="0" borderId="1" xfId="0" applyFont="1" applyBorder="1" applyAlignment="1">
      <alignment wrapText="1"/>
    </xf>
    <xf numFmtId="0" fontId="26" fillId="0" borderId="0" xfId="0" applyFont="1" applyAlignment="1">
      <alignment vertical="center"/>
    </xf>
    <xf numFmtId="0" fontId="26" fillId="0" borderId="0" xfId="0" applyFont="1"/>
    <xf numFmtId="0" fontId="69" fillId="0" borderId="35" xfId="0" applyFont="1" applyBorder="1" applyAlignment="1">
      <alignment vertical="center" wrapText="1"/>
    </xf>
    <xf numFmtId="0" fontId="69" fillId="0" borderId="0" xfId="0" applyFont="1" applyAlignment="1">
      <alignment vertical="center"/>
    </xf>
    <xf numFmtId="0" fontId="71" fillId="0" borderId="0" xfId="0" applyFont="1" applyAlignment="1">
      <alignment vertical="center" wrapText="1"/>
    </xf>
    <xf numFmtId="0" fontId="63" fillId="0" borderId="16" xfId="0" applyFont="1" applyBorder="1"/>
    <xf numFmtId="0" fontId="81" fillId="0" borderId="0" xfId="0" applyFont="1" applyAlignment="1">
      <alignment vertical="center"/>
    </xf>
    <xf numFmtId="0" fontId="81" fillId="0" borderId="35" xfId="0" applyFont="1" applyBorder="1" applyAlignment="1">
      <alignment vertical="center"/>
    </xf>
    <xf numFmtId="0" fontId="63" fillId="0" borderId="35" xfId="0" applyFont="1" applyBorder="1"/>
    <xf numFmtId="0" fontId="82" fillId="0" borderId="0" xfId="0" applyFont="1" applyAlignment="1">
      <alignment vertical="center"/>
    </xf>
    <xf numFmtId="0" fontId="82" fillId="0" borderId="0" xfId="0" applyFont="1"/>
    <xf numFmtId="0" fontId="35" fillId="0" borderId="16" xfId="0" applyFont="1" applyBorder="1" applyAlignment="1">
      <alignment vertical="center" wrapText="1"/>
    </xf>
    <xf numFmtId="0" fontId="35" fillId="0" borderId="33" xfId="0" applyFont="1" applyBorder="1" applyAlignment="1">
      <alignment vertical="center" wrapText="1"/>
    </xf>
    <xf numFmtId="0" fontId="84" fillId="0" borderId="0" xfId="0" applyFont="1" applyAlignment="1">
      <alignment vertical="center"/>
    </xf>
    <xf numFmtId="0" fontId="0" fillId="0" borderId="0" xfId="0" applyAlignment="1">
      <alignment horizontal="left"/>
    </xf>
    <xf numFmtId="0" fontId="0" fillId="0" borderId="1" xfId="0" applyBorder="1" applyAlignment="1">
      <alignment horizontal="left" vertical="center" wrapText="1"/>
    </xf>
    <xf numFmtId="0" fontId="85" fillId="0" borderId="0" xfId="0" applyFont="1" applyAlignment="1">
      <alignment vertical="center"/>
    </xf>
    <xf numFmtId="0" fontId="0" fillId="0" borderId="0" xfId="0" applyAlignment="1">
      <alignment vertical="center" wrapText="1"/>
    </xf>
    <xf numFmtId="0" fontId="86" fillId="0" borderId="0" xfId="0" applyFont="1" applyAlignment="1">
      <alignment vertical="center" wrapText="1"/>
    </xf>
    <xf numFmtId="0" fontId="83" fillId="0" borderId="0" xfId="0" applyFont="1" applyAlignment="1">
      <alignment horizontal="left"/>
    </xf>
    <xf numFmtId="0" fontId="84" fillId="0" borderId="0" xfId="0" applyFont="1"/>
    <xf numFmtId="0" fontId="85" fillId="0" borderId="0" xfId="0" applyFont="1" applyAlignment="1">
      <alignment vertical="center" wrapText="1"/>
    </xf>
    <xf numFmtId="0" fontId="84" fillId="0" borderId="0" xfId="0" applyFont="1" applyAlignment="1">
      <alignment horizontal="left" vertical="center"/>
    </xf>
    <xf numFmtId="0" fontId="20" fillId="0" borderId="1" xfId="0" applyFont="1" applyBorder="1" applyAlignment="1">
      <alignment horizontal="left" vertical="center" wrapText="1"/>
    </xf>
    <xf numFmtId="0" fontId="0" fillId="0" borderId="0" xfId="0" applyAlignment="1">
      <alignment horizontal="center" vertical="center" wrapText="1"/>
    </xf>
    <xf numFmtId="0" fontId="17"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0" fillId="0" borderId="8" xfId="0" applyBorder="1" applyAlignment="1">
      <alignment horizontal="center" vertical="center"/>
    </xf>
    <xf numFmtId="0" fontId="87" fillId="0" borderId="1" xfId="0" applyFont="1" applyBorder="1" applyAlignment="1">
      <alignment horizontal="center" vertical="center" wrapText="1"/>
    </xf>
    <xf numFmtId="0" fontId="0" fillId="0" borderId="8" xfId="0" applyBorder="1" applyAlignment="1">
      <alignment wrapText="1"/>
    </xf>
    <xf numFmtId="0" fontId="0" fillId="0" borderId="1" xfId="0" applyBorder="1" applyAlignment="1">
      <alignment wrapText="1"/>
    </xf>
    <xf numFmtId="0" fontId="88" fillId="0" borderId="1" xfId="0" applyFont="1" applyBorder="1" applyAlignment="1">
      <alignment horizontal="center" vertical="center" wrapText="1"/>
    </xf>
    <xf numFmtId="0" fontId="88" fillId="0" borderId="1" xfId="0" applyFont="1" applyBorder="1" applyAlignment="1">
      <alignment vertical="center" wrapText="1"/>
    </xf>
    <xf numFmtId="9" fontId="17" fillId="0" borderId="8" xfId="0" applyNumberFormat="1" applyFont="1" applyBorder="1" applyAlignment="1">
      <alignment horizontal="center" vertical="center" wrapText="1"/>
    </xf>
    <xf numFmtId="9" fontId="17" fillId="0" borderId="1" xfId="0" applyNumberFormat="1" applyFont="1" applyBorder="1" applyAlignment="1">
      <alignment horizontal="center" vertical="center" wrapText="1"/>
    </xf>
    <xf numFmtId="9" fontId="28" fillId="0" borderId="1" xfId="0" applyNumberFormat="1" applyFont="1" applyBorder="1" applyAlignment="1">
      <alignment horizontal="center" vertical="center" wrapText="1"/>
    </xf>
    <xf numFmtId="0" fontId="20" fillId="0" borderId="8" xfId="0" applyFont="1" applyBorder="1" applyAlignment="1">
      <alignment horizontal="center" vertical="center"/>
    </xf>
    <xf numFmtId="0" fontId="0" fillId="0" borderId="0" xfId="0" applyAlignment="1">
      <alignment wrapText="1"/>
    </xf>
    <xf numFmtId="0" fontId="83" fillId="0" borderId="0" xfId="0" applyFont="1" applyAlignment="1">
      <alignment vertical="center" wrapText="1"/>
    </xf>
    <xf numFmtId="0" fontId="89" fillId="22" borderId="26" xfId="11" applyFont="1" applyFill="1" applyBorder="1" applyAlignment="1">
      <alignment horizontal="center" vertical="center" wrapText="1"/>
    </xf>
    <xf numFmtId="0" fontId="91" fillId="0" borderId="0" xfId="11" applyFont="1"/>
    <xf numFmtId="49" fontId="92" fillId="22" borderId="38" xfId="11" applyNumberFormat="1" applyFont="1" applyFill="1" applyBorder="1" applyAlignment="1">
      <alignment horizontal="left" vertical="center"/>
    </xf>
    <xf numFmtId="49" fontId="92" fillId="0" borderId="0" xfId="11" applyNumberFormat="1" applyFont="1" applyAlignment="1">
      <alignment vertical="center"/>
    </xf>
    <xf numFmtId="0" fontId="93" fillId="0" borderId="0" xfId="11" applyFont="1"/>
    <xf numFmtId="0" fontId="93" fillId="23" borderId="38" xfId="11" applyFont="1" applyFill="1" applyBorder="1"/>
    <xf numFmtId="0" fontId="93" fillId="23" borderId="46" xfId="11" applyFont="1" applyFill="1" applyBorder="1" applyAlignment="1">
      <alignment horizontal="center" vertical="center"/>
    </xf>
    <xf numFmtId="0" fontId="93" fillId="23" borderId="20" xfId="11" applyFont="1" applyFill="1" applyBorder="1" applyAlignment="1">
      <alignment horizontal="center" vertical="center"/>
    </xf>
    <xf numFmtId="0" fontId="93" fillId="23" borderId="26" xfId="11" applyFont="1" applyFill="1" applyBorder="1" applyAlignment="1">
      <alignment horizontal="center" vertical="center"/>
    </xf>
    <xf numFmtId="0" fontId="93" fillId="23" borderId="20" xfId="11" applyFont="1" applyFill="1" applyBorder="1"/>
    <xf numFmtId="0" fontId="93" fillId="23" borderId="26" xfId="11" applyFont="1" applyFill="1" applyBorder="1"/>
    <xf numFmtId="0" fontId="93" fillId="23" borderId="47" xfId="11" applyFont="1" applyFill="1" applyBorder="1" applyAlignment="1">
      <alignment horizontal="center" vertical="center"/>
    </xf>
    <xf numFmtId="0" fontId="94" fillId="23" borderId="28" xfId="11" applyFont="1" applyFill="1" applyBorder="1" applyAlignment="1">
      <alignment horizontal="center" vertical="center" wrapText="1"/>
    </xf>
    <xf numFmtId="0" fontId="94" fillId="23" borderId="0" xfId="11" applyFont="1" applyFill="1" applyAlignment="1">
      <alignment horizontal="center" vertical="center" wrapText="1"/>
    </xf>
    <xf numFmtId="0" fontId="98" fillId="0" borderId="0" xfId="11" applyFont="1" applyAlignment="1">
      <alignment vertical="center"/>
    </xf>
    <xf numFmtId="0" fontId="93" fillId="0" borderId="0" xfId="11" applyFont="1" applyAlignment="1">
      <alignment wrapText="1"/>
    </xf>
    <xf numFmtId="0" fontId="17"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17" fillId="0" borderId="0" xfId="0" applyFont="1" applyAlignment="1">
      <alignment horizontal="center" vertical="center" wrapText="1"/>
    </xf>
    <xf numFmtId="0" fontId="20" fillId="3" borderId="1" xfId="3" quotePrefix="1" applyFont="1" applyFill="1" applyBorder="1" applyAlignment="1">
      <alignment horizontal="left" vertical="center"/>
    </xf>
    <xf numFmtId="0" fontId="20" fillId="10" borderId="1" xfId="3" applyFont="1" applyFill="1" applyBorder="1" applyAlignment="1">
      <alignment horizontal="center" vertical="center" wrapText="1"/>
    </xf>
    <xf numFmtId="0" fontId="20" fillId="0" borderId="1" xfId="3" applyFont="1" applyBorder="1" applyAlignment="1">
      <alignment horizontal="left" vertical="center" wrapText="1"/>
    </xf>
    <xf numFmtId="0" fontId="20" fillId="10" borderId="1" xfId="3" quotePrefix="1" applyFont="1" applyFill="1" applyBorder="1" applyAlignment="1">
      <alignment horizontal="left" vertical="center"/>
    </xf>
    <xf numFmtId="0" fontId="30" fillId="0" borderId="0" xfId="0" applyFont="1" applyAlignment="1">
      <alignment horizontal="left" vertical="center"/>
    </xf>
    <xf numFmtId="0" fontId="0" fillId="0" borderId="0" xfId="0" applyAlignment="1">
      <alignment horizontal="left" vertical="center"/>
    </xf>
    <xf numFmtId="0" fontId="99" fillId="0" borderId="0" xfId="0" applyFont="1" applyAlignment="1">
      <alignment horizontal="left" vertical="center"/>
    </xf>
    <xf numFmtId="49" fontId="20" fillId="0" borderId="1" xfId="14" applyNumberFormat="1" applyFont="1" applyBorder="1" applyAlignment="1">
      <alignment horizontal="center" vertical="center" wrapText="1"/>
    </xf>
    <xf numFmtId="49" fontId="20" fillId="0" borderId="1" xfId="14" quotePrefix="1" applyNumberFormat="1" applyFont="1" applyBorder="1" applyAlignment="1">
      <alignment horizontal="center" vertical="center" wrapText="1"/>
    </xf>
    <xf numFmtId="0" fontId="20" fillId="0" borderId="1" xfId="14" applyFont="1" applyBorder="1" applyAlignment="1">
      <alignment horizontal="center" vertical="center" wrapText="1"/>
    </xf>
    <xf numFmtId="0" fontId="20" fillId="0" borderId="1" xfId="14" applyFont="1" applyBorder="1" applyAlignment="1">
      <alignment horizontal="left" vertical="center" wrapText="1"/>
    </xf>
    <xf numFmtId="0" fontId="20" fillId="0" borderId="1" xfId="14" applyFont="1" applyBorder="1" applyAlignment="1">
      <alignment vertical="center" wrapText="1"/>
    </xf>
    <xf numFmtId="0" fontId="100" fillId="0" borderId="1" xfId="14" applyFont="1" applyBorder="1" applyAlignment="1">
      <alignment horizontal="left" vertical="center" wrapText="1" indent="2"/>
    </xf>
    <xf numFmtId="0" fontId="20" fillId="6" borderId="1" xfId="14" applyFont="1" applyFill="1" applyBorder="1" applyAlignment="1">
      <alignment horizontal="center" vertical="center" wrapText="1"/>
    </xf>
    <xf numFmtId="0" fontId="20" fillId="6" borderId="1" xfId="14" applyFont="1" applyFill="1" applyBorder="1" applyAlignment="1">
      <alignment wrapText="1"/>
    </xf>
    <xf numFmtId="0" fontId="101" fillId="0" borderId="1" xfId="14" applyFont="1" applyBorder="1"/>
    <xf numFmtId="0" fontId="20" fillId="0" borderId="1" xfId="14" applyFont="1" applyBorder="1"/>
    <xf numFmtId="0" fontId="20" fillId="6" borderId="1" xfId="14" applyFont="1" applyFill="1" applyBorder="1"/>
    <xf numFmtId="0" fontId="20" fillId="0" borderId="1" xfId="14" quotePrefix="1" applyFont="1" applyBorder="1" applyAlignment="1">
      <alignment horizontal="center" vertical="center" wrapText="1"/>
    </xf>
    <xf numFmtId="0" fontId="20" fillId="0" borderId="0" xfId="0" applyFont="1" applyAlignment="1">
      <alignment horizontal="left"/>
    </xf>
    <xf numFmtId="0" fontId="20" fillId="17" borderId="3" xfId="0" applyFont="1" applyFill="1" applyBorder="1"/>
    <xf numFmtId="0" fontId="102" fillId="0" borderId="0" xfId="0" applyFont="1" applyAlignment="1">
      <alignment horizontal="center" vertical="center"/>
    </xf>
    <xf numFmtId="0" fontId="20" fillId="0" borderId="0" xfId="0" applyFont="1" applyAlignment="1">
      <alignment horizontal="center" vertical="center"/>
    </xf>
    <xf numFmtId="0" fontId="20" fillId="0" borderId="1" xfId="0" applyFont="1" applyBorder="1" applyAlignment="1">
      <alignment horizontal="center"/>
    </xf>
    <xf numFmtId="0" fontId="103" fillId="0" borderId="0" xfId="0" applyFont="1"/>
    <xf numFmtId="0" fontId="20" fillId="0" borderId="1" xfId="0" applyFont="1" applyBorder="1" applyAlignment="1">
      <alignment horizontal="left" indent="2"/>
    </xf>
    <xf numFmtId="0" fontId="20" fillId="6" borderId="1" xfId="0" applyFont="1" applyFill="1" applyBorder="1"/>
    <xf numFmtId="0" fontId="20" fillId="0" borderId="1" xfId="0" applyFont="1" applyBorder="1" applyAlignment="1">
      <alignment horizontal="left" wrapText="1" indent="2"/>
    </xf>
    <xf numFmtId="0" fontId="20" fillId="0" borderId="1" xfId="0" applyFont="1" applyBorder="1" applyAlignment="1">
      <alignment horizontal="left" indent="4"/>
    </xf>
    <xf numFmtId="0" fontId="20" fillId="0" borderId="3" xfId="0" applyFont="1" applyBorder="1"/>
    <xf numFmtId="0" fontId="20" fillId="0" borderId="8" xfId="0" applyFont="1" applyBorder="1"/>
    <xf numFmtId="0" fontId="104" fillId="0" borderId="0" xfId="0" applyFont="1"/>
    <xf numFmtId="0" fontId="104" fillId="0" borderId="1" xfId="0" applyFont="1" applyBorder="1"/>
    <xf numFmtId="0" fontId="20" fillId="0" borderId="0" xfId="0" applyFont="1" applyAlignment="1">
      <alignment wrapText="1"/>
    </xf>
    <xf numFmtId="0" fontId="20" fillId="0" borderId="1" xfId="0" applyFont="1" applyBorder="1" applyAlignment="1">
      <alignment horizontal="left" wrapText="1"/>
    </xf>
    <xf numFmtId="0" fontId="20" fillId="0" borderId="0" xfId="0" applyFont="1" applyAlignment="1">
      <alignment horizontal="center" wrapText="1"/>
    </xf>
    <xf numFmtId="0" fontId="20" fillId="0" borderId="1" xfId="0" applyFont="1" applyBorder="1" applyAlignment="1">
      <alignment horizontal="left" vertical="top" wrapText="1"/>
    </xf>
    <xf numFmtId="0" fontId="20" fillId="0" borderId="1" xfId="0" applyFont="1" applyBorder="1" applyAlignment="1">
      <alignment vertical="top" wrapText="1"/>
    </xf>
    <xf numFmtId="0" fontId="104" fillId="0" borderId="0" xfId="0" applyFont="1" applyAlignment="1">
      <alignment horizontal="left" wrapText="1"/>
    </xf>
    <xf numFmtId="0" fontId="20" fillId="0" borderId="0" xfId="0" applyFont="1" applyAlignment="1">
      <alignment horizontal="left" wrapText="1"/>
    </xf>
    <xf numFmtId="0" fontId="20" fillId="0" borderId="1" xfId="0" applyFont="1" applyBorder="1" applyAlignment="1">
      <alignment horizontal="center" wrapText="1"/>
    </xf>
    <xf numFmtId="0" fontId="20" fillId="0" borderId="0" xfId="0" applyFont="1" applyAlignment="1">
      <alignment horizontal="left" vertical="center" wrapText="1"/>
    </xf>
    <xf numFmtId="0" fontId="20" fillId="0" borderId="0" xfId="0" applyFont="1" applyAlignment="1">
      <alignment horizontal="left" vertical="center"/>
    </xf>
    <xf numFmtId="0" fontId="28" fillId="0" borderId="13" xfId="0" applyFont="1" applyBorder="1" applyAlignment="1">
      <alignment horizontal="center"/>
    </xf>
    <xf numFmtId="0" fontId="105" fillId="0" borderId="0" xfId="13" applyFont="1" applyAlignment="1">
      <alignment horizontal="left" vertical="center"/>
    </xf>
    <xf numFmtId="0" fontId="105" fillId="6" borderId="1" xfId="16" applyFont="1" applyFill="1" applyBorder="1" applyAlignment="1">
      <alignment horizontal="center" vertical="center" wrapText="1"/>
    </xf>
    <xf numFmtId="0" fontId="28" fillId="0" borderId="1" xfId="0" applyFont="1" applyBorder="1"/>
    <xf numFmtId="0" fontId="28" fillId="0" borderId="1" xfId="0" applyFont="1" applyBorder="1" applyAlignment="1">
      <alignment horizontal="left" indent="1"/>
    </xf>
    <xf numFmtId="0" fontId="28" fillId="10" borderId="1" xfId="0" applyFont="1" applyFill="1" applyBorder="1" applyAlignment="1">
      <alignment horizontal="left" indent="1"/>
    </xf>
    <xf numFmtId="0" fontId="13" fillId="0" borderId="0" xfId="2">
      <alignment vertical="center"/>
    </xf>
    <xf numFmtId="0" fontId="31" fillId="0" borderId="0" xfId="4" applyFont="1" applyFill="1" applyBorder="1" applyAlignment="1">
      <alignment horizontal="left" vertical="center"/>
    </xf>
    <xf numFmtId="0" fontId="12" fillId="0" borderId="0" xfId="1" applyFill="1" applyBorder="1" applyAlignment="1">
      <alignment vertical="center"/>
    </xf>
    <xf numFmtId="0" fontId="15" fillId="0" borderId="0" xfId="4" applyFill="1" applyBorder="1" applyAlignment="1">
      <alignment vertical="center"/>
    </xf>
    <xf numFmtId="0" fontId="15" fillId="0" borderId="0" xfId="4" applyFill="1" applyBorder="1" applyAlignment="1">
      <alignment horizontal="left" vertical="center"/>
    </xf>
    <xf numFmtId="0" fontId="28" fillId="0" borderId="0" xfId="4" applyFont="1" applyFill="1" applyBorder="1" applyAlignment="1">
      <alignment vertical="center"/>
    </xf>
    <xf numFmtId="0" fontId="20" fillId="0" borderId="0" xfId="2" applyFont="1">
      <alignment vertical="center"/>
    </xf>
    <xf numFmtId="0" fontId="28" fillId="10" borderId="14" xfId="3" applyFont="1" applyFill="1" applyBorder="1" applyAlignment="1">
      <alignment horizontal="center" vertical="center" wrapText="1"/>
    </xf>
    <xf numFmtId="0" fontId="28" fillId="0" borderId="1" xfId="8" applyFont="1" applyFill="1" applyBorder="1" applyAlignment="1">
      <alignment horizontal="center" vertical="center" wrapText="1"/>
    </xf>
    <xf numFmtId="0" fontId="28" fillId="10" borderId="6" xfId="3" applyFont="1" applyFill="1" applyBorder="1" applyAlignment="1">
      <alignment horizontal="center" vertical="center" wrapText="1"/>
    </xf>
    <xf numFmtId="0" fontId="20" fillId="0" borderId="0" xfId="3" applyFont="1">
      <alignment vertical="center"/>
    </xf>
    <xf numFmtId="0" fontId="28" fillId="0" borderId="1" xfId="3" quotePrefix="1" applyFont="1" applyBorder="1" applyAlignment="1">
      <alignment horizontal="center" vertical="center"/>
    </xf>
    <xf numFmtId="0" fontId="28" fillId="0" borderId="13" xfId="3" applyFont="1" applyBorder="1" applyAlignment="1">
      <alignment horizontal="left" vertical="center" wrapText="1" indent="1"/>
    </xf>
    <xf numFmtId="3" fontId="20" fillId="21" borderId="1" xfId="5" applyFont="1" applyFill="1" applyAlignment="1">
      <alignment horizontal="center" vertical="center"/>
      <protection locked="0"/>
    </xf>
    <xf numFmtId="3" fontId="20" fillId="21" borderId="8" xfId="5" applyFont="1" applyFill="1" applyBorder="1" applyAlignment="1">
      <alignment horizontal="center" vertical="center"/>
      <protection locked="0"/>
    </xf>
    <xf numFmtId="0" fontId="20" fillId="0" borderId="8" xfId="3" applyFont="1" applyBorder="1" applyAlignment="1">
      <alignment horizontal="left" vertical="center" wrapText="1" indent="2"/>
    </xf>
    <xf numFmtId="3" fontId="20" fillId="0" borderId="8" xfId="5" applyFont="1" applyFill="1" applyBorder="1" applyAlignment="1">
      <alignment horizontal="center" vertical="center"/>
      <protection locked="0"/>
    </xf>
    <xf numFmtId="0" fontId="20" fillId="0" borderId="11" xfId="3" applyFont="1" applyBorder="1" applyAlignment="1">
      <alignment horizontal="left" vertical="center" wrapText="1" indent="3"/>
    </xf>
    <xf numFmtId="0" fontId="106" fillId="0" borderId="11" xfId="3" applyFont="1" applyBorder="1" applyAlignment="1">
      <alignment horizontal="left" vertical="center" wrapText="1" indent="3"/>
    </xf>
    <xf numFmtId="3" fontId="104" fillId="21" borderId="1" xfId="5" applyFont="1" applyFill="1" applyAlignment="1">
      <alignment horizontal="center" vertical="center"/>
      <protection locked="0"/>
    </xf>
    <xf numFmtId="3" fontId="104" fillId="21" borderId="8" xfId="5" applyFont="1" applyFill="1" applyBorder="1" applyAlignment="1">
      <alignment horizontal="center" vertical="center"/>
      <protection locked="0"/>
    </xf>
    <xf numFmtId="0" fontId="14" fillId="0" borderId="0" xfId="3" quotePrefix="1" applyFont="1" applyAlignment="1">
      <alignment horizontal="right" vertical="center"/>
    </xf>
    <xf numFmtId="3" fontId="107" fillId="0" borderId="0" xfId="5" applyFont="1" applyFill="1" applyBorder="1" applyAlignment="1">
      <alignment horizontal="center" vertical="center"/>
      <protection locked="0"/>
    </xf>
    <xf numFmtId="0" fontId="31" fillId="0" borderId="0" xfId="4" applyFont="1" applyFill="1" applyBorder="1" applyAlignment="1">
      <alignment horizontal="left" vertical="center" indent="1"/>
    </xf>
    <xf numFmtId="0" fontId="20" fillId="0" borderId="0" xfId="3" quotePrefix="1" applyFont="1" applyAlignment="1">
      <alignment horizontal="right" vertical="center"/>
    </xf>
    <xf numFmtId="0" fontId="20" fillId="0" borderId="0" xfId="3" applyFont="1" applyAlignment="1">
      <alignment horizontal="left" vertical="center" wrapText="1" indent="1"/>
    </xf>
    <xf numFmtId="0" fontId="20" fillId="0" borderId="0" xfId="2" applyFont="1" applyAlignment="1">
      <alignment horizontal="left" vertical="center" wrapText="1" indent="1"/>
    </xf>
    <xf numFmtId="0" fontId="20" fillId="0" borderId="14" xfId="2" applyFont="1" applyBorder="1">
      <alignment vertical="center"/>
    </xf>
    <xf numFmtId="0" fontId="28" fillId="0" borderId="14" xfId="8" applyFont="1" applyFill="1" applyBorder="1" applyAlignment="1">
      <alignment horizontal="center" vertical="center" wrapText="1"/>
    </xf>
    <xf numFmtId="0" fontId="28" fillId="0" borderId="9" xfId="3" applyFont="1" applyBorder="1" applyAlignment="1">
      <alignment horizontal="left" vertical="center" wrapText="1" indent="1"/>
    </xf>
    <xf numFmtId="0" fontId="20" fillId="0" borderId="3" xfId="3" applyFont="1" applyBorder="1" applyAlignment="1">
      <alignment horizontal="left" vertical="center" wrapText="1" indent="2"/>
    </xf>
    <xf numFmtId="0" fontId="20" fillId="0" borderId="10" xfId="3" applyFont="1" applyBorder="1" applyAlignment="1">
      <alignment horizontal="left" vertical="center" wrapText="1" indent="3"/>
    </xf>
    <xf numFmtId="0" fontId="106" fillId="0" borderId="10" xfId="3" applyFont="1" applyBorder="1" applyAlignment="1">
      <alignment horizontal="left" vertical="center" wrapText="1" indent="3"/>
    </xf>
    <xf numFmtId="0" fontId="28" fillId="0" borderId="1" xfId="3" applyFont="1" applyBorder="1" applyAlignment="1">
      <alignment horizontal="left" vertical="center" wrapText="1" indent="1"/>
    </xf>
    <xf numFmtId="0" fontId="13" fillId="0" borderId="0" xfId="2" applyAlignment="1">
      <alignment vertical="top" wrapText="1"/>
    </xf>
    <xf numFmtId="0" fontId="108" fillId="0" borderId="0" xfId="3" applyFont="1">
      <alignment vertical="center"/>
    </xf>
    <xf numFmtId="0" fontId="109" fillId="0" borderId="0" xfId="4" applyFont="1" applyFill="1" applyBorder="1" applyAlignment="1">
      <alignment vertical="center" wrapText="1"/>
    </xf>
    <xf numFmtId="0" fontId="70" fillId="0" borderId="1" xfId="8" applyFont="1" applyFill="1" applyBorder="1" applyAlignment="1">
      <alignment horizontal="center" vertical="center" wrapText="1"/>
    </xf>
    <xf numFmtId="0" fontId="70" fillId="0" borderId="1" xfId="8" applyFont="1" applyFill="1" applyBorder="1" applyAlignment="1">
      <alignment vertical="center" wrapText="1"/>
    </xf>
    <xf numFmtId="0" fontId="29" fillId="0" borderId="0" xfId="8" applyFont="1" applyFill="1" applyBorder="1" applyAlignment="1">
      <alignment horizontal="center" vertical="center" wrapText="1"/>
    </xf>
    <xf numFmtId="0" fontId="14" fillId="0" borderId="0" xfId="3" quotePrefix="1" applyFont="1" applyAlignment="1">
      <alignment horizontal="center" vertical="center"/>
    </xf>
    <xf numFmtId="0" fontId="14" fillId="0" borderId="10" xfId="3" quotePrefix="1" applyFont="1" applyBorder="1" applyAlignment="1">
      <alignment horizontal="center" vertical="center"/>
    </xf>
    <xf numFmtId="0" fontId="13" fillId="0" borderId="0" xfId="2" applyAlignment="1">
      <alignment vertical="center" wrapText="1"/>
    </xf>
    <xf numFmtId="0" fontId="110" fillId="0" borderId="0" xfId="2" applyFont="1" applyAlignment="1">
      <alignment vertical="top"/>
    </xf>
    <xf numFmtId="0" fontId="111" fillId="0" borderId="0" xfId="0" applyFont="1" applyAlignment="1">
      <alignment vertical="top"/>
    </xf>
    <xf numFmtId="0" fontId="17" fillId="0" borderId="1" xfId="0" applyFont="1" applyBorder="1" applyAlignment="1">
      <alignment vertical="center" wrapText="1"/>
    </xf>
    <xf numFmtId="0" fontId="20" fillId="0" borderId="1" xfId="2" applyFont="1" applyBorder="1" applyAlignment="1">
      <alignment horizontal="center" vertical="center"/>
    </xf>
    <xf numFmtId="0" fontId="20" fillId="0" borderId="1" xfId="2" applyFont="1" applyBorder="1" applyAlignment="1">
      <alignment horizontal="left" vertical="center" wrapText="1"/>
    </xf>
    <xf numFmtId="0" fontId="20" fillId="0" borderId="0" xfId="0" applyFont="1" applyAlignment="1">
      <alignment vertical="top"/>
    </xf>
    <xf numFmtId="0" fontId="112" fillId="0" borderId="0" xfId="2" applyFont="1" applyAlignment="1">
      <alignment vertical="top"/>
    </xf>
    <xf numFmtId="0" fontId="113" fillId="0" borderId="0" xfId="0" applyFont="1" applyAlignment="1">
      <alignment vertical="top"/>
    </xf>
    <xf numFmtId="0" fontId="0" fillId="0" borderId="0" xfId="0" applyAlignment="1">
      <alignment vertical="top"/>
    </xf>
    <xf numFmtId="0" fontId="13" fillId="0" borderId="0" xfId="2" applyAlignment="1">
      <alignment vertical="top"/>
    </xf>
    <xf numFmtId="0" fontId="0" fillId="0" borderId="1" xfId="0" applyBorder="1" applyAlignment="1">
      <alignment horizontal="left" wrapText="1"/>
    </xf>
    <xf numFmtId="0" fontId="17" fillId="10" borderId="9" xfId="0" applyFont="1" applyFill="1" applyBorder="1" applyAlignment="1">
      <alignment wrapText="1"/>
    </xf>
    <xf numFmtId="0" fontId="0" fillId="10" borderId="1" xfId="0" applyFill="1" applyBorder="1" applyAlignment="1">
      <alignment wrapText="1"/>
    </xf>
    <xf numFmtId="0" fontId="0" fillId="10" borderId="13" xfId="0" applyFill="1" applyBorder="1" applyAlignment="1">
      <alignment wrapText="1"/>
    </xf>
    <xf numFmtId="0" fontId="20" fillId="10" borderId="8" xfId="0" applyFont="1" applyFill="1" applyBorder="1" applyAlignment="1">
      <alignment horizontal="left" vertical="center" wrapText="1"/>
    </xf>
    <xf numFmtId="0" fontId="0" fillId="10" borderId="15" xfId="0" applyFill="1" applyBorder="1" applyAlignment="1">
      <alignment wrapText="1"/>
    </xf>
    <xf numFmtId="0" fontId="114" fillId="10" borderId="8" xfId="0" applyFont="1" applyFill="1" applyBorder="1" applyAlignment="1">
      <alignment horizontal="left" vertical="center" wrapText="1" indent="3"/>
    </xf>
    <xf numFmtId="0" fontId="0" fillId="10" borderId="14" xfId="0" applyFill="1" applyBorder="1" applyAlignment="1">
      <alignment wrapText="1"/>
    </xf>
    <xf numFmtId="0" fontId="0" fillId="25" borderId="1" xfId="0" applyFill="1" applyBorder="1" applyAlignment="1">
      <alignment wrapText="1"/>
    </xf>
    <xf numFmtId="0" fontId="17"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1" fillId="0" borderId="0" xfId="0" applyFont="1"/>
    <xf numFmtId="0" fontId="86" fillId="0" borderId="0" xfId="0" applyFont="1" applyAlignment="1">
      <alignment wrapText="1"/>
    </xf>
    <xf numFmtId="0" fontId="115" fillId="0" borderId="0" xfId="0" applyFont="1"/>
    <xf numFmtId="0" fontId="75" fillId="0" borderId="0" xfId="0" applyFont="1" applyAlignment="1">
      <alignment vertical="center" wrapText="1"/>
    </xf>
    <xf numFmtId="0" fontId="71" fillId="0" borderId="0" xfId="0" applyFont="1" applyAlignment="1">
      <alignment horizontal="center" vertical="center" wrapText="1"/>
    </xf>
    <xf numFmtId="0" fontId="76" fillId="0" borderId="0" xfId="0" applyFont="1" applyAlignment="1">
      <alignment vertical="center" wrapText="1"/>
    </xf>
    <xf numFmtId="0" fontId="116" fillId="0" borderId="0" xfId="0" applyFont="1" applyAlignment="1">
      <alignment vertical="center" wrapText="1"/>
    </xf>
    <xf numFmtId="0" fontId="117" fillId="0" borderId="0" xfId="0" applyFont="1" applyAlignment="1">
      <alignment vertical="center" wrapText="1"/>
    </xf>
    <xf numFmtId="0" fontId="0" fillId="0" borderId="0" xfId="0" quotePrefix="1" applyAlignment="1">
      <alignment horizontal="left" vertical="center" indent="5"/>
    </xf>
    <xf numFmtId="0" fontId="0" fillId="0" borderId="14" xfId="0" applyBorder="1"/>
    <xf numFmtId="0" fontId="0" fillId="0" borderId="12" xfId="0" applyBorder="1"/>
    <xf numFmtId="0" fontId="71" fillId="10" borderId="1" xfId="0" applyFont="1" applyFill="1" applyBorder="1" applyAlignment="1">
      <alignment horizontal="center" vertical="center" wrapText="1"/>
    </xf>
    <xf numFmtId="0" fontId="118" fillId="0" borderId="0" xfId="0" applyFont="1"/>
    <xf numFmtId="0" fontId="17" fillId="0" borderId="1" xfId="0" applyFont="1" applyBorder="1" applyAlignment="1">
      <alignment vertical="center"/>
    </xf>
    <xf numFmtId="0" fontId="27" fillId="0" borderId="8" xfId="0" applyFont="1" applyBorder="1" applyAlignment="1">
      <alignment horizontal="left" vertical="center" wrapText="1"/>
    </xf>
    <xf numFmtId="0" fontId="119" fillId="0" borderId="8" xfId="0" applyFont="1" applyBorder="1" applyAlignment="1">
      <alignment horizontal="left" vertical="center" wrapText="1" indent="3"/>
    </xf>
    <xf numFmtId="0" fontId="120" fillId="0" borderId="8" xfId="0" applyFont="1" applyBorder="1" applyAlignment="1">
      <alignment horizontal="left" vertical="center" wrapText="1" indent="3"/>
    </xf>
    <xf numFmtId="0" fontId="70" fillId="0" borderId="13" xfId="0" applyFont="1" applyBorder="1" applyAlignment="1">
      <alignment horizontal="center" vertical="center" wrapText="1"/>
    </xf>
    <xf numFmtId="0" fontId="57" fillId="0" borderId="0" xfId="0" applyFont="1"/>
    <xf numFmtId="0" fontId="78" fillId="0" borderId="13" xfId="0" applyFont="1" applyBorder="1" applyAlignment="1">
      <alignment vertical="center" wrapText="1"/>
    </xf>
    <xf numFmtId="0" fontId="78" fillId="0" borderId="14" xfId="0" applyFont="1" applyBorder="1" applyAlignment="1">
      <alignment horizontal="center" vertical="center" wrapText="1"/>
    </xf>
    <xf numFmtId="0" fontId="83" fillId="0" borderId="0" xfId="0" applyFont="1" applyAlignment="1">
      <alignment wrapText="1"/>
    </xf>
    <xf numFmtId="9" fontId="0" fillId="0" borderId="1" xfId="0" applyNumberFormat="1" applyBorder="1" applyAlignment="1">
      <alignment horizontal="center" wrapText="1"/>
    </xf>
    <xf numFmtId="0" fontId="0" fillId="0" borderId="1" xfId="0" applyBorder="1" applyAlignment="1">
      <alignment horizontal="center" wrapText="1"/>
    </xf>
    <xf numFmtId="0" fontId="17" fillId="6" borderId="1" xfId="0" applyFont="1" applyFill="1" applyBorder="1" applyAlignment="1">
      <alignment horizontal="center"/>
    </xf>
    <xf numFmtId="0" fontId="42" fillId="0" borderId="0" xfId="0" applyFont="1" applyAlignment="1">
      <alignment horizontal="center" vertical="center"/>
    </xf>
    <xf numFmtId="0" fontId="32" fillId="0" borderId="0" xfId="0" applyFont="1" applyAlignment="1">
      <alignment horizontal="justify" vertical="center"/>
    </xf>
    <xf numFmtId="0" fontId="122" fillId="0" borderId="0" xfId="0" applyFont="1"/>
    <xf numFmtId="0" fontId="80" fillId="0" borderId="0" xfId="0" applyFont="1" applyAlignment="1">
      <alignment horizontal="center" vertical="center" wrapText="1"/>
    </xf>
    <xf numFmtId="0" fontId="32" fillId="0" borderId="0" xfId="0" applyFont="1" applyAlignment="1">
      <alignment vertical="center" wrapText="1"/>
    </xf>
    <xf numFmtId="0" fontId="123" fillId="0" borderId="0" xfId="0" applyFont="1"/>
    <xf numFmtId="0" fontId="67" fillId="0" borderId="0" xfId="0" applyFont="1" applyAlignment="1">
      <alignment horizontal="center" vertical="center"/>
    </xf>
    <xf numFmtId="0" fontId="32" fillId="0" borderId="4" xfId="0" applyFont="1" applyBorder="1" applyAlignment="1">
      <alignment horizontal="center" vertical="center" wrapText="1"/>
    </xf>
    <xf numFmtId="0" fontId="13" fillId="0" borderId="12" xfId="0" applyFont="1" applyBorder="1" applyAlignment="1">
      <alignment vertical="center" wrapText="1"/>
    </xf>
    <xf numFmtId="0" fontId="32" fillId="0" borderId="6" xfId="0" applyFont="1" applyBorder="1" applyAlignment="1">
      <alignment horizontal="center" vertical="center" wrapText="1"/>
    </xf>
    <xf numFmtId="0" fontId="0" fillId="0" borderId="0" xfId="0" applyAlignment="1">
      <alignment horizontal="left" vertical="top"/>
    </xf>
    <xf numFmtId="0" fontId="124" fillId="0" borderId="0" xfId="0" applyFont="1" applyAlignment="1">
      <alignment horizontal="center" vertical="center" wrapText="1"/>
    </xf>
    <xf numFmtId="0" fontId="0" fillId="0" borderId="6" xfId="0" applyBorder="1" applyAlignment="1">
      <alignment vertical="center"/>
    </xf>
    <xf numFmtId="0" fontId="20" fillId="0" borderId="1" xfId="0" applyFont="1" applyBorder="1" applyAlignment="1">
      <alignment horizontal="center" vertical="top"/>
    </xf>
    <xf numFmtId="0" fontId="20" fillId="0" borderId="14" xfId="0" applyFont="1" applyBorder="1" applyAlignment="1">
      <alignment horizontal="center" vertical="center"/>
    </xf>
    <xf numFmtId="0" fontId="125" fillId="0" borderId="0" xfId="0" applyFont="1"/>
    <xf numFmtId="0" fontId="86" fillId="0" borderId="0" xfId="0" applyFont="1"/>
    <xf numFmtId="0" fontId="75" fillId="0" borderId="0" xfId="0" applyFont="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20" fillId="0" borderId="0" xfId="0" applyFont="1" applyAlignment="1">
      <alignment vertical="center"/>
    </xf>
    <xf numFmtId="0" fontId="20" fillId="0" borderId="4" xfId="0" applyFont="1" applyBorder="1" applyAlignment="1">
      <alignment vertical="center"/>
    </xf>
    <xf numFmtId="0" fontId="20" fillId="0" borderId="13" xfId="0" applyFont="1" applyBorder="1" applyAlignment="1">
      <alignment horizontal="center"/>
    </xf>
    <xf numFmtId="0" fontId="20" fillId="0" borderId="5" xfId="0" applyFont="1" applyBorder="1" applyAlignment="1">
      <alignment vertical="center"/>
    </xf>
    <xf numFmtId="0" fontId="20" fillId="0" borderId="6" xfId="0" applyFont="1" applyBorder="1" applyAlignment="1">
      <alignment vertical="center"/>
    </xf>
    <xf numFmtId="0" fontId="20" fillId="0" borderId="14" xfId="0" applyFont="1" applyBorder="1" applyAlignment="1">
      <alignment horizontal="center"/>
    </xf>
    <xf numFmtId="0" fontId="28" fillId="0" borderId="1" xfId="0" applyFont="1" applyBorder="1" applyAlignment="1">
      <alignment horizontal="center" vertical="center"/>
    </xf>
    <xf numFmtId="0" fontId="28" fillId="0" borderId="1" xfId="0" applyFont="1" applyBorder="1" applyAlignment="1">
      <alignment horizontal="left" vertical="center"/>
    </xf>
    <xf numFmtId="0" fontId="20" fillId="0" borderId="13" xfId="0" applyFont="1" applyBorder="1" applyAlignment="1">
      <alignment horizontal="left" wrapText="1"/>
    </xf>
    <xf numFmtId="0" fontId="20" fillId="0" borderId="9" xfId="0" applyFont="1" applyBorder="1" applyAlignment="1">
      <alignment horizontal="center"/>
    </xf>
    <xf numFmtId="0" fontId="20" fillId="0" borderId="13" xfId="0" applyFont="1" applyBorder="1" applyAlignment="1">
      <alignment horizontal="center" vertical="center"/>
    </xf>
    <xf numFmtId="0" fontId="20" fillId="0" borderId="7" xfId="0" applyFont="1" applyBorder="1" applyAlignment="1">
      <alignment horizontal="left" wrapText="1"/>
    </xf>
    <xf numFmtId="0" fontId="20" fillId="0" borderId="7" xfId="0" applyFont="1" applyBorder="1"/>
    <xf numFmtId="0" fontId="31" fillId="0" borderId="0" xfId="0" applyFont="1" applyAlignment="1">
      <alignment horizontal="left"/>
    </xf>
    <xf numFmtId="0" fontId="30" fillId="0" borderId="0" xfId="0" applyFont="1" applyAlignment="1">
      <alignment horizontal="left"/>
    </xf>
    <xf numFmtId="0" fontId="20" fillId="0" borderId="13" xfId="0" applyFont="1" applyBorder="1" applyAlignment="1">
      <alignment horizontal="center" vertical="center" wrapText="1"/>
    </xf>
    <xf numFmtId="9" fontId="20" fillId="0" borderId="13" xfId="17" applyFont="1" applyFill="1" applyBorder="1" applyAlignment="1">
      <alignment horizontal="center" vertical="center" wrapText="1"/>
    </xf>
    <xf numFmtId="0" fontId="28" fillId="0" borderId="1" xfId="0" applyFont="1" applyBorder="1" applyAlignment="1">
      <alignment horizontal="center"/>
    </xf>
    <xf numFmtId="0" fontId="20" fillId="0" borderId="4" xfId="0" applyFont="1" applyBorder="1"/>
    <xf numFmtId="0" fontId="20" fillId="0" borderId="5" xfId="0" applyFont="1" applyBorder="1"/>
    <xf numFmtId="0" fontId="20" fillId="0" borderId="6" xfId="0" applyFont="1" applyBorder="1"/>
    <xf numFmtId="0" fontId="17" fillId="0" borderId="0" xfId="0" applyFont="1" applyAlignment="1">
      <alignment horizontal="left"/>
    </xf>
    <xf numFmtId="0" fontId="32" fillId="0" borderId="0" xfId="0" applyFont="1" applyAlignment="1">
      <alignment vertical="center"/>
    </xf>
    <xf numFmtId="0" fontId="121" fillId="0" borderId="0" xfId="0" applyFont="1" applyAlignment="1">
      <alignment horizontal="left" vertical="top" wrapText="1"/>
    </xf>
    <xf numFmtId="0" fontId="17" fillId="6" borderId="1" xfId="0" applyFont="1" applyFill="1" applyBorder="1" applyAlignment="1">
      <alignment horizontal="center" vertical="center"/>
    </xf>
    <xf numFmtId="0" fontId="57" fillId="0" borderId="1" xfId="0" applyFont="1" applyBorder="1" applyAlignment="1">
      <alignment horizontal="center" vertical="center"/>
    </xf>
    <xf numFmtId="0" fontId="57" fillId="0" borderId="1" xfId="0" applyFont="1" applyBorder="1" applyAlignment="1">
      <alignment horizontal="justify" vertical="top" wrapText="1"/>
    </xf>
    <xf numFmtId="0" fontId="20" fillId="10" borderId="1" xfId="3" quotePrefix="1" applyFont="1" applyFill="1" applyBorder="1" applyAlignment="1">
      <alignment horizontal="center" vertical="center"/>
    </xf>
    <xf numFmtId="0" fontId="108" fillId="0" borderId="1" xfId="0" applyFont="1" applyBorder="1" applyAlignment="1">
      <alignment horizontal="center" vertical="center"/>
    </xf>
    <xf numFmtId="0" fontId="108" fillId="0" borderId="1" xfId="0" applyFont="1" applyBorder="1" applyAlignment="1">
      <alignment horizontal="justify" vertical="top" wrapText="1"/>
    </xf>
    <xf numFmtId="0" fontId="79" fillId="0" borderId="1" xfId="0" applyFont="1" applyBorder="1" applyAlignment="1">
      <alignment horizontal="center" vertical="center" wrapText="1"/>
    </xf>
    <xf numFmtId="0" fontId="79" fillId="0" borderId="7" xfId="0" applyFont="1" applyBorder="1" applyAlignment="1">
      <alignment horizontal="justify" vertical="center" wrapText="1"/>
    </xf>
    <xf numFmtId="0" fontId="108" fillId="0" borderId="7" xfId="0" applyFont="1" applyBorder="1" applyAlignment="1">
      <alignment horizontal="justify" vertical="center" wrapText="1"/>
    </xf>
    <xf numFmtId="0" fontId="79" fillId="0" borderId="13" xfId="0" applyFont="1" applyBorder="1" applyAlignment="1">
      <alignment horizontal="center" vertical="center" wrapText="1"/>
    </xf>
    <xf numFmtId="0" fontId="108" fillId="0" borderId="9" xfId="0" applyFont="1" applyBorder="1" applyAlignment="1">
      <alignment horizontal="justify" vertical="center" wrapText="1"/>
    </xf>
    <xf numFmtId="0" fontId="0" fillId="0" borderId="13" xfId="0" applyBorder="1"/>
    <xf numFmtId="0" fontId="79" fillId="0" borderId="15" xfId="0" applyFont="1" applyBorder="1" applyAlignment="1">
      <alignment horizontal="center" vertical="center" wrapText="1"/>
    </xf>
    <xf numFmtId="0" fontId="127" fillId="0" borderId="2" xfId="0" applyFont="1" applyBorder="1" applyAlignment="1">
      <alignment horizontal="justify" vertical="center" wrapText="1"/>
    </xf>
    <xf numFmtId="0" fontId="0" fillId="0" borderId="15" xfId="0" applyBorder="1"/>
    <xf numFmtId="0" fontId="127" fillId="0" borderId="15" xfId="0" applyFont="1" applyBorder="1" applyAlignment="1">
      <alignment horizontal="right" vertical="center" wrapText="1"/>
    </xf>
    <xf numFmtId="0" fontId="127" fillId="0" borderId="14" xfId="0" applyFont="1" applyBorder="1" applyAlignment="1">
      <alignment horizontal="right" vertical="center" wrapText="1"/>
    </xf>
    <xf numFmtId="0" fontId="127" fillId="0" borderId="12" xfId="0" applyFont="1" applyBorder="1" applyAlignment="1">
      <alignment horizontal="justify" vertical="center" wrapText="1"/>
    </xf>
    <xf numFmtId="0" fontId="57" fillId="0" borderId="1" xfId="0" applyFont="1" applyBorder="1" applyAlignment="1">
      <alignment horizontal="justify" vertical="center" wrapText="1"/>
    </xf>
    <xf numFmtId="0" fontId="57" fillId="0" borderId="7" xfId="0" applyFont="1" applyBorder="1" applyAlignment="1">
      <alignment horizontal="justify" vertical="center" wrapText="1"/>
    </xf>
    <xf numFmtId="0" fontId="57" fillId="0" borderId="13" xfId="0" applyFont="1" applyBorder="1" applyAlignment="1">
      <alignment horizontal="justify" vertical="center" wrapText="1"/>
    </xf>
    <xf numFmtId="0" fontId="128" fillId="0" borderId="15" xfId="0" applyFont="1" applyBorder="1" applyAlignment="1">
      <alignment horizontal="justify" vertical="center" wrapText="1"/>
    </xf>
    <xf numFmtId="0" fontId="79" fillId="0" borderId="9" xfId="0" applyFont="1" applyBorder="1" applyAlignment="1">
      <alignment horizontal="justify" vertical="center" wrapText="1"/>
    </xf>
    <xf numFmtId="0" fontId="57" fillId="0" borderId="0" xfId="0" applyFont="1" applyAlignment="1">
      <alignment horizontal="center" vertical="center"/>
    </xf>
    <xf numFmtId="0" fontId="122" fillId="0" borderId="0" xfId="0" applyFont="1" applyAlignment="1">
      <alignment vertical="center" wrapText="1"/>
    </xf>
    <xf numFmtId="0" fontId="0" fillId="0" borderId="0" xfId="0" applyAlignment="1">
      <alignment vertical="top" wrapText="1"/>
    </xf>
    <xf numFmtId="0" fontId="13" fillId="0" borderId="1" xfId="2" applyBorder="1" applyAlignment="1">
      <alignment horizontal="center" vertical="center"/>
    </xf>
    <xf numFmtId="0" fontId="9" fillId="0" borderId="13" xfId="0" applyFont="1" applyBorder="1" applyAlignment="1">
      <alignment horizontal="center" vertical="center" wrapText="1"/>
    </xf>
    <xf numFmtId="0" fontId="13" fillId="0" borderId="13" xfId="2" applyBorder="1" applyAlignment="1">
      <alignment horizontal="center" vertical="center"/>
    </xf>
    <xf numFmtId="0" fontId="20" fillId="0" borderId="1" xfId="2" applyFont="1" applyBorder="1" applyAlignment="1">
      <alignment horizontal="center" vertical="center" wrapText="1"/>
    </xf>
    <xf numFmtId="0" fontId="8" fillId="0" borderId="0" xfId="0" applyFont="1"/>
    <xf numFmtId="0" fontId="8" fillId="0" borderId="0" xfId="0" applyFont="1" applyAlignment="1">
      <alignment horizontal="left" wrapText="1"/>
    </xf>
    <xf numFmtId="0" fontId="0" fillId="0" borderId="0" xfId="0" applyAlignment="1">
      <alignment horizontal="left" wrapText="1"/>
    </xf>
    <xf numFmtId="0" fontId="0" fillId="0" borderId="26" xfId="0" applyBorder="1" applyAlignment="1">
      <alignment wrapText="1"/>
    </xf>
    <xf numFmtId="0" fontId="96" fillId="26" borderId="0" xfId="12" applyFont="1" applyFill="1" applyBorder="1" applyAlignment="1" applyProtection="1">
      <alignment vertical="center" wrapText="1"/>
    </xf>
    <xf numFmtId="0" fontId="133" fillId="27" borderId="0" xfId="12" applyFont="1" applyFill="1" applyBorder="1" applyAlignment="1" applyProtection="1">
      <alignment vertical="center" wrapText="1"/>
    </xf>
    <xf numFmtId="0" fontId="97" fillId="28" borderId="0" xfId="12" applyFont="1" applyFill="1" applyBorder="1" applyAlignment="1" applyProtection="1">
      <alignment vertical="center" wrapText="1"/>
    </xf>
    <xf numFmtId="0" fontId="96" fillId="24" borderId="0" xfId="12" applyFont="1" applyFill="1" applyBorder="1" applyAlignment="1" applyProtection="1"/>
    <xf numFmtId="0" fontId="106" fillId="0" borderId="0" xfId="12" applyFont="1" applyFill="1" applyBorder="1" applyAlignment="1" applyProtection="1">
      <alignment vertical="center" wrapText="1"/>
    </xf>
    <xf numFmtId="49" fontId="134" fillId="0" borderId="28" xfId="12" applyNumberFormat="1" applyFont="1" applyFill="1" applyBorder="1" applyAlignment="1" applyProtection="1">
      <alignment vertical="center" wrapText="1"/>
    </xf>
    <xf numFmtId="49" fontId="134" fillId="0" borderId="0" xfId="12" applyNumberFormat="1" applyFont="1" applyFill="1" applyBorder="1" applyAlignment="1" applyProtection="1">
      <alignment vertical="center" wrapText="1"/>
    </xf>
    <xf numFmtId="0" fontId="106" fillId="0" borderId="0" xfId="12" applyFont="1" applyBorder="1" applyAlignment="1" applyProtection="1">
      <alignment wrapText="1"/>
    </xf>
    <xf numFmtId="0" fontId="135" fillId="0" borderId="0" xfId="12" applyFont="1" applyFill="1" applyBorder="1" applyAlignment="1" applyProtection="1">
      <alignment vertical="center" wrapText="1"/>
    </xf>
    <xf numFmtId="0" fontId="136" fillId="0" borderId="0" xfId="12" applyFont="1" applyFill="1" applyBorder="1" applyAlignment="1" applyProtection="1">
      <alignment vertical="center" wrapText="1"/>
    </xf>
    <xf numFmtId="0" fontId="138" fillId="0" borderId="0" xfId="12" applyFont="1" applyFill="1" applyBorder="1" applyAlignment="1" applyProtection="1">
      <alignment vertical="center" wrapText="1"/>
    </xf>
    <xf numFmtId="0" fontId="96" fillId="0" borderId="0" xfId="12" applyFont="1" applyFill="1" applyBorder="1" applyAlignment="1" applyProtection="1"/>
    <xf numFmtId="0" fontId="129" fillId="0" borderId="0" xfId="0" applyFont="1" applyAlignment="1">
      <alignment vertical="top"/>
    </xf>
    <xf numFmtId="0" fontId="7" fillId="23" borderId="24" xfId="11" applyFont="1" applyFill="1" applyBorder="1"/>
    <xf numFmtId="0" fontId="129" fillId="0" borderId="21" xfId="11" applyFont="1" applyBorder="1" applyAlignment="1">
      <alignment horizontal="center" vertical="center" wrapText="1"/>
    </xf>
    <xf numFmtId="0" fontId="129" fillId="0" borderId="26" xfId="11" applyFont="1" applyBorder="1" applyAlignment="1">
      <alignment horizontal="center" vertical="center" wrapText="1"/>
    </xf>
    <xf numFmtId="0" fontId="136" fillId="0" borderId="21" xfId="11" applyFont="1" applyBorder="1" applyAlignment="1">
      <alignment horizontal="center" vertical="center" wrapText="1"/>
    </xf>
    <xf numFmtId="0" fontId="129" fillId="6" borderId="22" xfId="11" applyFont="1" applyFill="1" applyBorder="1" applyAlignment="1">
      <alignment horizontal="center" vertical="center" wrapText="1"/>
    </xf>
    <xf numFmtId="49" fontId="136" fillId="0" borderId="43" xfId="11" applyNumberFormat="1" applyFont="1" applyBorder="1" applyAlignment="1">
      <alignment horizontal="center" vertical="center" wrapText="1"/>
    </xf>
    <xf numFmtId="49" fontId="143" fillId="0" borderId="28" xfId="6" applyNumberFormat="1" applyFont="1" applyFill="1" applyBorder="1" applyAlignment="1" applyProtection="1">
      <alignment vertical="center" wrapText="1"/>
    </xf>
    <xf numFmtId="49" fontId="143" fillId="24" borderId="28" xfId="6" applyNumberFormat="1" applyFont="1" applyFill="1" applyBorder="1" applyAlignment="1" applyProtection="1">
      <alignment vertical="center" wrapText="1"/>
    </xf>
    <xf numFmtId="49" fontId="136" fillId="0" borderId="0" xfId="11" applyNumberFormat="1" applyFont="1" applyAlignment="1">
      <alignment horizontal="center" vertical="center" wrapText="1"/>
    </xf>
    <xf numFmtId="0" fontId="129" fillId="23" borderId="28" xfId="11" applyFont="1" applyFill="1" applyBorder="1" applyAlignment="1">
      <alignment horizontal="center" vertical="center" wrapText="1"/>
    </xf>
    <xf numFmtId="0" fontId="145" fillId="23" borderId="0" xfId="12" applyFont="1" applyFill="1" applyBorder="1" applyAlignment="1" applyProtection="1">
      <alignment horizontal="center" vertical="center" wrapText="1"/>
    </xf>
    <xf numFmtId="0" fontId="129" fillId="23" borderId="0" xfId="11" applyFont="1" applyFill="1" applyAlignment="1">
      <alignment horizontal="center" vertical="center" wrapText="1"/>
    </xf>
    <xf numFmtId="0" fontId="136" fillId="23" borderId="43" xfId="11" applyFont="1" applyFill="1" applyBorder="1" applyAlignment="1">
      <alignment horizontal="center" vertical="center" wrapText="1"/>
    </xf>
    <xf numFmtId="0" fontId="129" fillId="23" borderId="16" xfId="11" applyFont="1" applyFill="1" applyBorder="1" applyAlignment="1">
      <alignment horizontal="center" vertical="center" wrapText="1"/>
    </xf>
    <xf numFmtId="49" fontId="134" fillId="24" borderId="28" xfId="12" applyNumberFormat="1" applyFont="1" applyFill="1" applyBorder="1" applyAlignment="1" applyProtection="1">
      <alignment vertical="center" wrapText="1"/>
    </xf>
    <xf numFmtId="0" fontId="136" fillId="0" borderId="43" xfId="11" applyFont="1" applyBorder="1" applyAlignment="1">
      <alignment horizontal="center" vertical="center" wrapText="1"/>
    </xf>
    <xf numFmtId="0" fontId="136" fillId="24" borderId="43" xfId="11" applyFont="1" applyFill="1" applyBorder="1" applyAlignment="1">
      <alignment horizontal="center" vertical="center" wrapText="1"/>
    </xf>
    <xf numFmtId="0" fontId="145" fillId="23" borderId="1" xfId="12" applyFont="1" applyFill="1" applyBorder="1" applyAlignment="1" applyProtection="1">
      <alignment horizontal="center" vertical="center" wrapText="1"/>
    </xf>
    <xf numFmtId="0" fontId="106" fillId="0" borderId="0" xfId="12" applyFont="1" applyFill="1" applyBorder="1" applyAlignment="1" applyProtection="1">
      <alignment wrapText="1"/>
    </xf>
    <xf numFmtId="49" fontId="140" fillId="22" borderId="20" xfId="11" applyNumberFormat="1" applyFont="1" applyFill="1" applyBorder="1" applyAlignment="1">
      <alignment horizontal="left" vertical="center"/>
    </xf>
    <xf numFmtId="49" fontId="140" fillId="22" borderId="38" xfId="11" applyNumberFormat="1" applyFont="1" applyFill="1" applyBorder="1" applyAlignment="1">
      <alignment horizontal="left" vertical="center"/>
    </xf>
    <xf numFmtId="0" fontId="145" fillId="23" borderId="14" xfId="12" applyFont="1" applyFill="1" applyBorder="1" applyAlignment="1" applyProtection="1">
      <alignment horizontal="center" vertical="center" wrapText="1"/>
    </xf>
    <xf numFmtId="0" fontId="136" fillId="0" borderId="0" xfId="11" applyFont="1" applyAlignment="1">
      <alignment horizontal="center" vertical="center" wrapText="1"/>
    </xf>
    <xf numFmtId="0" fontId="137" fillId="0" borderId="0" xfId="12" applyFont="1" applyFill="1" applyBorder="1" applyAlignment="1" applyProtection="1">
      <alignment wrapText="1"/>
    </xf>
    <xf numFmtId="0" fontId="137" fillId="0" borderId="0" xfId="11" applyFont="1" applyAlignment="1">
      <alignment horizontal="center" vertical="center"/>
    </xf>
    <xf numFmtId="0" fontId="106" fillId="0" borderId="0" xfId="12" applyFont="1" applyBorder="1" applyAlignment="1" applyProtection="1"/>
    <xf numFmtId="0" fontId="7" fillId="0" borderId="0" xfId="11" applyFont="1" applyAlignment="1">
      <alignment wrapText="1"/>
    </xf>
    <xf numFmtId="0" fontId="7" fillId="0" borderId="0" xfId="11" applyFont="1"/>
    <xf numFmtId="0" fontId="25" fillId="0" borderId="0" xfId="6" applyFill="1" applyBorder="1" applyAlignment="1" applyProtection="1">
      <alignment vertical="center" wrapText="1"/>
    </xf>
    <xf numFmtId="0" fontId="144" fillId="0" borderId="0" xfId="3" applyFont="1" applyAlignment="1">
      <alignment vertical="center" wrapText="1"/>
    </xf>
    <xf numFmtId="0" fontId="106" fillId="0" borderId="0" xfId="12" applyFont="1" applyFill="1" applyBorder="1" applyAlignment="1" applyProtection="1">
      <alignment horizontal="left" vertical="center" wrapText="1"/>
    </xf>
    <xf numFmtId="0" fontId="16" fillId="0" borderId="0" xfId="0" applyFont="1" applyAlignment="1">
      <alignment wrapText="1"/>
    </xf>
    <xf numFmtId="0" fontId="146" fillId="0" borderId="0" xfId="0" applyFont="1" applyAlignment="1">
      <alignment vertical="center"/>
    </xf>
    <xf numFmtId="0" fontId="141" fillId="0" borderId="0" xfId="0" applyFont="1" applyAlignment="1">
      <alignment vertical="center"/>
    </xf>
    <xf numFmtId="0" fontId="129" fillId="10" borderId="1" xfId="0" applyFont="1" applyFill="1" applyBorder="1" applyAlignment="1">
      <alignment horizontal="left" vertical="center" wrapText="1"/>
    </xf>
    <xf numFmtId="0" fontId="129" fillId="0" borderId="1" xfId="0" applyFont="1" applyBorder="1" applyAlignment="1">
      <alignment horizontal="center" vertical="center"/>
    </xf>
    <xf numFmtId="0" fontId="129" fillId="0" borderId="13" xfId="0" applyFont="1" applyBorder="1" applyAlignment="1">
      <alignment horizontal="center" vertical="center"/>
    </xf>
    <xf numFmtId="0" fontId="148" fillId="0" borderId="1" xfId="0" applyFont="1" applyBorder="1" applyAlignment="1">
      <alignment vertical="center" wrapText="1"/>
    </xf>
    <xf numFmtId="0" fontId="148" fillId="0" borderId="1" xfId="0" applyFont="1" applyBorder="1" applyAlignment="1">
      <alignment horizontal="center" vertical="center" wrapText="1"/>
    </xf>
    <xf numFmtId="0" fontId="149" fillId="0" borderId="1" xfId="0" applyFont="1" applyBorder="1" applyAlignment="1">
      <alignment horizontal="justify" vertical="center" wrapText="1"/>
    </xf>
    <xf numFmtId="0" fontId="148" fillId="2" borderId="1" xfId="0" applyFont="1" applyFill="1" applyBorder="1" applyAlignment="1">
      <alignment vertical="center"/>
    </xf>
    <xf numFmtId="0" fontId="148" fillId="0" borderId="1" xfId="0" applyFont="1" applyBorder="1" applyAlignment="1">
      <alignment horizontal="left" vertical="center" wrapText="1" indent="3"/>
    </xf>
    <xf numFmtId="0" fontId="148" fillId="0" borderId="1" xfId="0" applyFont="1" applyBorder="1" applyAlignment="1">
      <alignment vertical="center"/>
    </xf>
    <xf numFmtId="0" fontId="149" fillId="0" borderId="1" xfId="0" applyFont="1" applyBorder="1" applyAlignment="1">
      <alignment vertical="center" wrapText="1"/>
    </xf>
    <xf numFmtId="0" fontId="148" fillId="0" borderId="1" xfId="0" applyFont="1" applyBorder="1" applyAlignment="1">
      <alignment horizontal="left" vertical="center" wrapText="1" indent="2"/>
    </xf>
    <xf numFmtId="0" fontId="129" fillId="10" borderId="1" xfId="0" applyFont="1" applyFill="1" applyBorder="1" applyAlignment="1">
      <alignment horizontal="center" vertical="center" wrapText="1"/>
    </xf>
    <xf numFmtId="0" fontId="129" fillId="10" borderId="1" xfId="0" applyFont="1" applyFill="1" applyBorder="1" applyAlignment="1">
      <alignment vertical="center" wrapText="1"/>
    </xf>
    <xf numFmtId="0" fontId="6" fillId="10" borderId="1" xfId="0" applyFont="1" applyFill="1" applyBorder="1" applyAlignment="1">
      <alignment vertical="center" wrapText="1"/>
    </xf>
    <xf numFmtId="0" fontId="6" fillId="10" borderId="1" xfId="0" applyFont="1" applyFill="1" applyBorder="1" applyAlignment="1">
      <alignment horizontal="center" vertical="center" wrapText="1"/>
    </xf>
    <xf numFmtId="0" fontId="6" fillId="21" borderId="1" xfId="0" applyFont="1" applyFill="1" applyBorder="1" applyAlignment="1">
      <alignment vertical="center" wrapText="1"/>
    </xf>
    <xf numFmtId="0" fontId="6" fillId="10" borderId="1" xfId="0" applyFont="1" applyFill="1" applyBorder="1" applyAlignment="1">
      <alignment horizontal="justify" vertical="center" wrapText="1"/>
    </xf>
    <xf numFmtId="0" fontId="147" fillId="0" borderId="0" xfId="0" applyFont="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150" fillId="0" borderId="1" xfId="0" applyFont="1" applyBorder="1" applyAlignment="1">
      <alignment vertical="center" wrapText="1"/>
    </xf>
    <xf numFmtId="0" fontId="6" fillId="8" borderId="1" xfId="0" applyFont="1" applyFill="1" applyBorder="1" applyAlignment="1">
      <alignment vertical="center" wrapText="1"/>
    </xf>
    <xf numFmtId="0" fontId="129" fillId="0" borderId="1" xfId="0" applyFont="1" applyBorder="1" applyAlignment="1">
      <alignment vertical="center" wrapText="1"/>
    </xf>
    <xf numFmtId="0" fontId="150" fillId="0" borderId="1" xfId="0" applyFont="1" applyBorder="1" applyAlignment="1">
      <alignment horizontal="right" vertical="center" wrapText="1"/>
    </xf>
    <xf numFmtId="0" fontId="147" fillId="0" borderId="0" xfId="0" applyFont="1"/>
    <xf numFmtId="0" fontId="151" fillId="0" borderId="0" xfId="0" applyFont="1" applyAlignment="1">
      <alignment horizontal="left"/>
    </xf>
    <xf numFmtId="0" fontId="6" fillId="0" borderId="1" xfId="0" applyFont="1" applyBorder="1" applyAlignment="1">
      <alignment horizontal="center"/>
    </xf>
    <xf numFmtId="0" fontId="152" fillId="0" borderId="1" xfId="13" applyFont="1" applyBorder="1" applyAlignment="1">
      <alignment wrapText="1"/>
    </xf>
    <xf numFmtId="49" fontId="153" fillId="6" borderId="54" xfId="13" applyNumberFormat="1" applyFont="1" applyFill="1" applyBorder="1" applyAlignment="1">
      <alignment horizontal="center" vertical="center" wrapText="1"/>
    </xf>
    <xf numFmtId="49" fontId="136" fillId="6" borderId="55" xfId="13" applyNumberFormat="1" applyFont="1" applyFill="1" applyBorder="1" applyAlignment="1">
      <alignment horizontal="center" vertical="center" wrapText="1"/>
    </xf>
    <xf numFmtId="49" fontId="136" fillId="6" borderId="1" xfId="13" applyNumberFormat="1" applyFont="1" applyFill="1" applyBorder="1" applyAlignment="1">
      <alignment horizontal="center" vertical="center" wrapText="1"/>
    </xf>
    <xf numFmtId="49" fontId="136" fillId="6" borderId="56" xfId="13" applyNumberFormat="1" applyFont="1" applyFill="1" applyBorder="1" applyAlignment="1">
      <alignment horizontal="center" vertical="center" wrapText="1"/>
    </xf>
    <xf numFmtId="49" fontId="136" fillId="6" borderId="57" xfId="13" applyNumberFormat="1" applyFont="1" applyFill="1" applyBorder="1" applyAlignment="1">
      <alignment horizontal="center" vertical="center" wrapText="1"/>
    </xf>
    <xf numFmtId="0" fontId="157" fillId="0" borderId="0" xfId="0" applyFont="1"/>
    <xf numFmtId="0" fontId="158" fillId="0" borderId="0" xfId="0" applyFont="1" applyAlignment="1">
      <alignment vertical="center"/>
    </xf>
    <xf numFmtId="49" fontId="129" fillId="0" borderId="21" xfId="0" applyNumberFormat="1" applyFont="1" applyBorder="1" applyAlignment="1">
      <alignment horizontal="center" vertical="center" wrapText="1"/>
    </xf>
    <xf numFmtId="0" fontId="129" fillId="0" borderId="22" xfId="0" applyFont="1" applyBorder="1" applyAlignment="1">
      <alignment vertical="center" wrapText="1"/>
    </xf>
    <xf numFmtId="49" fontId="5" fillId="0" borderId="32" xfId="0" applyNumberFormat="1" applyFont="1" applyBorder="1" applyAlignment="1">
      <alignment horizontal="center" vertical="center" wrapText="1"/>
    </xf>
    <xf numFmtId="0" fontId="5" fillId="0" borderId="33" xfId="0" applyFont="1" applyBorder="1" applyAlignment="1">
      <alignment vertical="center" wrapText="1"/>
    </xf>
    <xf numFmtId="0" fontId="5" fillId="0" borderId="33" xfId="0" applyFont="1" applyBorder="1" applyAlignment="1">
      <alignment horizontal="left" vertical="center" wrapText="1" indent="1"/>
    </xf>
    <xf numFmtId="49" fontId="106" fillId="0" borderId="32" xfId="0" applyNumberFormat="1" applyFont="1" applyBorder="1" applyAlignment="1">
      <alignment horizontal="center" vertical="center" wrapText="1"/>
    </xf>
    <xf numFmtId="0" fontId="106" fillId="0" borderId="33" xfId="0" applyFont="1" applyBorder="1" applyAlignment="1">
      <alignment horizontal="left" vertical="center" wrapText="1" indent="1"/>
    </xf>
    <xf numFmtId="49" fontId="129" fillId="0" borderId="32" xfId="0" applyNumberFormat="1" applyFont="1" applyBorder="1" applyAlignment="1">
      <alignment horizontal="center" vertical="center" wrapText="1"/>
    </xf>
    <xf numFmtId="0" fontId="129" fillId="0" borderId="33" xfId="0" applyFont="1" applyBorder="1" applyAlignment="1">
      <alignment vertical="center" wrapText="1"/>
    </xf>
    <xf numFmtId="0" fontId="5" fillId="0" borderId="21"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2" xfId="0" applyFont="1" applyBorder="1" applyAlignment="1">
      <alignment horizontal="center" vertical="center" wrapText="1"/>
    </xf>
    <xf numFmtId="0" fontId="154" fillId="0" borderId="22" xfId="0" applyFont="1" applyBorder="1" applyAlignment="1">
      <alignment horizontal="center" vertical="center" wrapText="1"/>
    </xf>
    <xf numFmtId="0" fontId="141" fillId="0" borderId="21" xfId="0" applyFont="1" applyBorder="1" applyAlignment="1">
      <alignment horizontal="center" vertical="center" wrapText="1"/>
    </xf>
    <xf numFmtId="0" fontId="141" fillId="0" borderId="22" xfId="0" applyFont="1" applyBorder="1" applyAlignment="1">
      <alignment horizontal="center" vertical="center" wrapText="1"/>
    </xf>
    <xf numFmtId="0" fontId="141" fillId="10" borderId="43" xfId="0" applyFont="1" applyFill="1" applyBorder="1" applyAlignment="1">
      <alignment horizontal="center" vertical="center" wrapText="1"/>
    </xf>
    <xf numFmtId="0" fontId="141" fillId="10" borderId="33" xfId="0" applyFont="1" applyFill="1" applyBorder="1" applyAlignment="1">
      <alignment horizontal="center" vertical="center" wrapText="1"/>
    </xf>
    <xf numFmtId="0" fontId="160" fillId="0" borderId="21" xfId="0" applyFont="1" applyBorder="1" applyAlignment="1">
      <alignment horizontal="center" vertical="center" wrapText="1"/>
    </xf>
    <xf numFmtId="0" fontId="160" fillId="0" borderId="22" xfId="0" applyFont="1" applyBorder="1" applyAlignment="1">
      <alignment horizontal="center" vertical="center" wrapText="1"/>
    </xf>
    <xf numFmtId="0" fontId="141" fillId="10" borderId="35" xfId="0" applyFont="1" applyFill="1" applyBorder="1" applyAlignment="1">
      <alignment horizontal="center" vertical="center" wrapText="1"/>
    </xf>
    <xf numFmtId="49" fontId="141" fillId="0" borderId="21" xfId="0" applyNumberFormat="1" applyFont="1" applyBorder="1" applyAlignment="1">
      <alignment horizontal="center" vertical="center" wrapText="1"/>
    </xf>
    <xf numFmtId="0" fontId="141" fillId="0" borderId="22" xfId="0" applyFont="1" applyBorder="1" applyAlignment="1">
      <alignment vertical="center" wrapText="1"/>
    </xf>
    <xf numFmtId="49" fontId="161" fillId="8" borderId="32" xfId="0" applyNumberFormat="1" applyFont="1" applyFill="1" applyBorder="1" applyAlignment="1">
      <alignment horizontal="center" vertical="center" wrapText="1"/>
    </xf>
    <xf numFmtId="0" fontId="161" fillId="8" borderId="33" xfId="0" applyFont="1" applyFill="1" applyBorder="1" applyAlignment="1">
      <alignment horizontal="left" vertical="center" wrapText="1" indent="1"/>
    </xf>
    <xf numFmtId="49" fontId="141" fillId="0" borderId="32" xfId="0" applyNumberFormat="1" applyFont="1" applyBorder="1" applyAlignment="1">
      <alignment horizontal="center" vertical="center" wrapText="1"/>
    </xf>
    <xf numFmtId="0" fontId="141" fillId="0" borderId="33" xfId="0" applyFont="1" applyBorder="1" applyAlignment="1">
      <alignment vertical="center" wrapText="1"/>
    </xf>
    <xf numFmtId="49" fontId="162" fillId="0" borderId="32" xfId="0" applyNumberFormat="1" applyFont="1" applyBorder="1" applyAlignment="1">
      <alignment horizontal="center" vertical="center" wrapText="1"/>
    </xf>
    <xf numFmtId="0" fontId="162" fillId="0" borderId="33" xfId="0" applyFont="1" applyBorder="1" applyAlignment="1">
      <alignment vertical="center" wrapText="1"/>
    </xf>
    <xf numFmtId="0" fontId="5" fillId="0" borderId="33" xfId="0" applyFont="1" applyBorder="1" applyAlignment="1">
      <alignment vertical="center"/>
    </xf>
    <xf numFmtId="0" fontId="141" fillId="0" borderId="33" xfId="0" applyFont="1" applyBorder="1" applyAlignment="1">
      <alignment vertical="center"/>
    </xf>
    <xf numFmtId="0" fontId="154" fillId="0" borderId="22" xfId="0" applyFont="1" applyBorder="1" applyAlignment="1">
      <alignment vertical="center" wrapText="1"/>
    </xf>
    <xf numFmtId="0" fontId="154" fillId="0" borderId="33" xfId="0" applyFont="1" applyBorder="1" applyAlignment="1">
      <alignment vertical="center" wrapText="1"/>
    </xf>
    <xf numFmtId="49" fontId="5" fillId="0" borderId="21" xfId="0" applyNumberFormat="1" applyFont="1" applyBorder="1" applyAlignment="1">
      <alignment horizontal="center" vertical="center" wrapText="1"/>
    </xf>
    <xf numFmtId="0" fontId="5" fillId="0" borderId="22" xfId="0" applyFont="1" applyBorder="1" applyAlignment="1">
      <alignment vertical="center" wrapText="1"/>
    </xf>
    <xf numFmtId="0" fontId="141" fillId="0" borderId="32" xfId="0" applyFont="1" applyBorder="1" applyAlignment="1">
      <alignment horizontal="center" vertical="center" wrapText="1"/>
    </xf>
    <xf numFmtId="0" fontId="160" fillId="0" borderId="33" xfId="0" applyFont="1" applyBorder="1" applyAlignment="1">
      <alignment vertical="center" wrapText="1"/>
    </xf>
    <xf numFmtId="0" fontId="160" fillId="19" borderId="33" xfId="0" applyFont="1" applyFill="1" applyBorder="1" applyAlignment="1">
      <alignment vertical="center" wrapText="1"/>
    </xf>
    <xf numFmtId="0" fontId="141" fillId="0" borderId="28" xfId="0" applyFont="1" applyBorder="1" applyAlignment="1">
      <alignment horizontal="center" vertical="center" wrapText="1"/>
    </xf>
    <xf numFmtId="0" fontId="165" fillId="0" borderId="33" xfId="0" applyFont="1" applyBorder="1" applyAlignment="1">
      <alignment vertical="center" wrapText="1"/>
    </xf>
    <xf numFmtId="49" fontId="142" fillId="0" borderId="21" xfId="0" applyNumberFormat="1" applyFont="1" applyBorder="1" applyAlignment="1">
      <alignment horizontal="center" vertical="center" wrapText="1"/>
    </xf>
    <xf numFmtId="0" fontId="162" fillId="0" borderId="22" xfId="0" applyFont="1" applyBorder="1" applyAlignment="1">
      <alignment vertical="center" wrapText="1"/>
    </xf>
    <xf numFmtId="0" fontId="162" fillId="0" borderId="22" xfId="0" applyFont="1" applyBorder="1" applyAlignment="1">
      <alignment horizontal="center" vertical="center" wrapText="1"/>
    </xf>
    <xf numFmtId="0" fontId="162" fillId="0" borderId="33" xfId="0" applyFont="1" applyBorder="1" applyAlignment="1">
      <alignment horizontal="center" vertical="center" wrapText="1"/>
    </xf>
    <xf numFmtId="0" fontId="162" fillId="19" borderId="22" xfId="0" applyFont="1" applyFill="1" applyBorder="1" applyAlignment="1">
      <alignment horizontal="center" vertical="center" wrapText="1"/>
    </xf>
    <xf numFmtId="0" fontId="161" fillId="0" borderId="33" xfId="0" applyFont="1" applyBorder="1" applyAlignment="1">
      <alignment vertical="center" wrapText="1"/>
    </xf>
    <xf numFmtId="0" fontId="141" fillId="19" borderId="33" xfId="0" applyFont="1" applyFill="1" applyBorder="1" applyAlignment="1">
      <alignment vertical="center" wrapText="1"/>
    </xf>
    <xf numFmtId="0" fontId="162" fillId="19" borderId="33" xfId="0" applyFont="1" applyFill="1" applyBorder="1" applyAlignment="1">
      <alignment horizontal="center" vertical="center" wrapText="1"/>
    </xf>
    <xf numFmtId="49" fontId="142" fillId="0" borderId="32" xfId="0" applyNumberFormat="1" applyFont="1" applyBorder="1" applyAlignment="1">
      <alignment horizontal="center" vertical="center" wrapText="1"/>
    </xf>
    <xf numFmtId="0" fontId="159" fillId="0" borderId="33" xfId="0" applyFont="1" applyBorder="1" applyAlignment="1">
      <alignment vertical="center" wrapText="1"/>
    </xf>
    <xf numFmtId="0" fontId="159" fillId="0" borderId="33" xfId="0" applyFont="1" applyBorder="1" applyAlignment="1">
      <alignment vertical="center"/>
    </xf>
    <xf numFmtId="0" fontId="160" fillId="0" borderId="33" xfId="0" applyFont="1" applyBorder="1" applyAlignment="1">
      <alignment vertical="center"/>
    </xf>
    <xf numFmtId="0" fontId="154" fillId="0" borderId="33" xfId="0" applyFont="1" applyBorder="1" applyAlignment="1">
      <alignment horizontal="center" vertical="center" wrapText="1"/>
    </xf>
    <xf numFmtId="0" fontId="154" fillId="0" borderId="33" xfId="0" applyFont="1" applyBorder="1" applyAlignment="1">
      <alignment horizontal="center" vertical="center"/>
    </xf>
    <xf numFmtId="0" fontId="141" fillId="0" borderId="33" xfId="0" applyFont="1" applyBorder="1" applyAlignment="1">
      <alignment horizontal="center" vertical="center" wrapText="1"/>
    </xf>
    <xf numFmtId="0" fontId="141" fillId="9" borderId="33" xfId="0" applyFont="1" applyFill="1" applyBorder="1" applyAlignment="1">
      <alignment vertical="center" wrapText="1"/>
    </xf>
    <xf numFmtId="0" fontId="141" fillId="0" borderId="33" xfId="0" applyFont="1" applyBorder="1" applyAlignment="1">
      <alignment horizontal="center" vertical="center"/>
    </xf>
    <xf numFmtId="0" fontId="169" fillId="0" borderId="33" xfId="0" applyFont="1" applyBorder="1" applyAlignment="1">
      <alignment vertical="center"/>
    </xf>
    <xf numFmtId="0" fontId="169" fillId="20" borderId="33" xfId="0" applyFont="1" applyFill="1" applyBorder="1" applyAlignment="1">
      <alignment vertical="center" wrapText="1"/>
    </xf>
    <xf numFmtId="0" fontId="170" fillId="0" borderId="33" xfId="0" applyFont="1" applyBorder="1" applyAlignment="1">
      <alignment horizontal="center" vertical="center" wrapText="1"/>
    </xf>
    <xf numFmtId="0" fontId="170" fillId="0" borderId="33" xfId="0" applyFont="1" applyBorder="1" applyAlignment="1">
      <alignment vertical="center"/>
    </xf>
    <xf numFmtId="49" fontId="171" fillId="0" borderId="21" xfId="0" applyNumberFormat="1" applyFont="1" applyBorder="1" applyAlignment="1">
      <alignment horizontal="center" vertical="center" wrapText="1"/>
    </xf>
    <xf numFmtId="0" fontId="171" fillId="0" borderId="22" xfId="0" applyFont="1" applyBorder="1" applyAlignment="1">
      <alignment vertical="center" wrapText="1"/>
    </xf>
    <xf numFmtId="49" fontId="170" fillId="0" borderId="32" xfId="0" applyNumberFormat="1" applyFont="1" applyBorder="1" applyAlignment="1">
      <alignment horizontal="center" vertical="center" wrapText="1"/>
    </xf>
    <xf numFmtId="0" fontId="170" fillId="0" borderId="33" xfId="0" applyFont="1" applyBorder="1" applyAlignment="1">
      <alignment vertical="center" wrapText="1"/>
    </xf>
    <xf numFmtId="0" fontId="170" fillId="0" borderId="33" xfId="0" applyFont="1" applyBorder="1" applyAlignment="1">
      <alignment horizontal="left" vertical="center" wrapText="1" indent="1"/>
    </xf>
    <xf numFmtId="49" fontId="171" fillId="0" borderId="32" xfId="0" applyNumberFormat="1" applyFont="1" applyBorder="1" applyAlignment="1">
      <alignment horizontal="center" vertical="center" wrapText="1"/>
    </xf>
    <xf numFmtId="0" fontId="171" fillId="0" borderId="33" xfId="0" applyFont="1" applyBorder="1" applyAlignment="1">
      <alignment vertical="center" wrapText="1"/>
    </xf>
    <xf numFmtId="0" fontId="170" fillId="0" borderId="21" xfId="0" applyFont="1" applyBorder="1" applyAlignment="1">
      <alignment horizontal="center" vertical="center" wrapText="1"/>
    </xf>
    <xf numFmtId="0" fontId="170" fillId="0" borderId="32" xfId="0" applyFont="1" applyBorder="1" applyAlignment="1">
      <alignment horizontal="center" vertical="center" wrapText="1"/>
    </xf>
    <xf numFmtId="0" fontId="159" fillId="0" borderId="21" xfId="0" applyFont="1" applyBorder="1" applyAlignment="1">
      <alignment horizontal="center" vertical="center"/>
    </xf>
    <xf numFmtId="0" fontId="159" fillId="0" borderId="22" xfId="0" applyFont="1" applyBorder="1" applyAlignment="1">
      <alignment horizontal="center" vertical="center"/>
    </xf>
    <xf numFmtId="0" fontId="154" fillId="0" borderId="28" xfId="0" applyFont="1" applyBorder="1" applyAlignment="1">
      <alignment vertical="center"/>
    </xf>
    <xf numFmtId="0" fontId="154" fillId="0" borderId="0" xfId="0" applyFont="1" applyAlignment="1">
      <alignment vertical="center" wrapText="1"/>
    </xf>
    <xf numFmtId="0" fontId="154" fillId="0" borderId="16" xfId="0" applyFont="1" applyBorder="1" applyAlignment="1">
      <alignment vertical="center" wrapText="1"/>
    </xf>
    <xf numFmtId="0" fontId="154" fillId="10" borderId="28" xfId="0" applyFont="1" applyFill="1" applyBorder="1" applyAlignment="1">
      <alignment vertical="center" wrapText="1"/>
    </xf>
    <xf numFmtId="0" fontId="154" fillId="0" borderId="24" xfId="0" applyFont="1" applyBorder="1" applyAlignment="1">
      <alignment vertical="center"/>
    </xf>
    <xf numFmtId="0" fontId="154" fillId="0" borderId="38" xfId="0" applyFont="1" applyBorder="1" applyAlignment="1">
      <alignment vertical="center"/>
    </xf>
    <xf numFmtId="0" fontId="154" fillId="0" borderId="26" xfId="0" applyFont="1" applyBorder="1" applyAlignment="1">
      <alignment vertical="center" wrapText="1"/>
    </xf>
    <xf numFmtId="0" fontId="154" fillId="10" borderId="0" xfId="0" applyFont="1" applyFill="1" applyAlignment="1">
      <alignment vertical="top" wrapText="1"/>
    </xf>
    <xf numFmtId="0" fontId="144" fillId="0" borderId="29" xfId="0" applyFont="1" applyBorder="1" applyAlignment="1">
      <alignment horizontal="center" vertical="center" wrapText="1"/>
    </xf>
    <xf numFmtId="0" fontId="154" fillId="10" borderId="0" xfId="0" applyFont="1" applyFill="1" applyAlignment="1">
      <alignment vertical="center" wrapText="1"/>
    </xf>
    <xf numFmtId="0" fontId="154" fillId="10" borderId="16" xfId="0" applyFont="1" applyFill="1" applyBorder="1" applyAlignment="1">
      <alignment vertical="center" wrapText="1"/>
    </xf>
    <xf numFmtId="0" fontId="154" fillId="0" borderId="25" xfId="0" applyFont="1" applyBorder="1" applyAlignment="1">
      <alignment horizontal="center" vertical="center" wrapText="1"/>
    </xf>
    <xf numFmtId="49" fontId="159" fillId="0" borderId="21" xfId="0" applyNumberFormat="1" applyFont="1" applyBorder="1" applyAlignment="1">
      <alignment horizontal="center" vertical="center" wrapText="1"/>
    </xf>
    <xf numFmtId="0" fontId="159" fillId="0" borderId="22" xfId="0" applyFont="1" applyBorder="1" applyAlignment="1">
      <alignment vertical="center" wrapText="1"/>
    </xf>
    <xf numFmtId="49" fontId="173" fillId="0" borderId="32" xfId="0" applyNumberFormat="1" applyFont="1" applyBorder="1" applyAlignment="1">
      <alignment horizontal="center" vertical="center" wrapText="1"/>
    </xf>
    <xf numFmtId="0" fontId="173" fillId="0" borderId="33" xfId="0" applyFont="1" applyBorder="1" applyAlignment="1">
      <alignment horizontal="left" vertical="center" wrapText="1" indent="1"/>
    </xf>
    <xf numFmtId="0" fontId="173" fillId="0" borderId="33" xfId="0" applyFont="1" applyBorder="1" applyAlignment="1">
      <alignment horizontal="left" vertical="center" wrapText="1" indent="5"/>
    </xf>
    <xf numFmtId="0" fontId="173" fillId="0" borderId="33" xfId="0" applyFont="1" applyBorder="1" applyAlignment="1">
      <alignment horizontal="left" vertical="center" wrapText="1" indent="10"/>
    </xf>
    <xf numFmtId="49" fontId="159" fillId="0" borderId="32" xfId="0" applyNumberFormat="1" applyFont="1" applyBorder="1" applyAlignment="1">
      <alignment horizontal="center" vertical="center" wrapText="1"/>
    </xf>
    <xf numFmtId="0" fontId="154" fillId="14" borderId="33" xfId="0" applyFont="1" applyFill="1" applyBorder="1" applyAlignment="1">
      <alignment vertical="center" wrapText="1"/>
    </xf>
    <xf numFmtId="0" fontId="159" fillId="14" borderId="33" xfId="0" applyFont="1" applyFill="1" applyBorder="1" applyAlignment="1">
      <alignment vertical="center"/>
    </xf>
    <xf numFmtId="0" fontId="159" fillId="0" borderId="33" xfId="0" applyFont="1" applyBorder="1" applyAlignment="1">
      <alignment horizontal="center" vertical="center" wrapText="1"/>
    </xf>
    <xf numFmtId="0" fontId="154" fillId="10" borderId="35" xfId="0" applyFont="1" applyFill="1" applyBorder="1" applyAlignment="1">
      <alignment vertical="center"/>
    </xf>
    <xf numFmtId="0" fontId="154" fillId="0" borderId="16" xfId="0" applyFont="1" applyBorder="1" applyAlignment="1">
      <alignment horizontal="center" vertical="center" wrapText="1"/>
    </xf>
    <xf numFmtId="0" fontId="154" fillId="20" borderId="22" xfId="0" applyFont="1" applyFill="1" applyBorder="1" applyAlignment="1">
      <alignment vertical="center" wrapText="1"/>
    </xf>
    <xf numFmtId="0" fontId="154" fillId="20" borderId="33" xfId="0" applyFont="1" applyFill="1" applyBorder="1" applyAlignment="1">
      <alignment vertical="center" wrapText="1"/>
    </xf>
    <xf numFmtId="0" fontId="166" fillId="8" borderId="33" xfId="0" applyFont="1" applyFill="1" applyBorder="1" applyAlignment="1">
      <alignment horizontal="left" vertical="center" wrapText="1" indent="2"/>
    </xf>
    <xf numFmtId="49" fontId="174" fillId="0" borderId="32" xfId="0" applyNumberFormat="1" applyFont="1" applyBorder="1" applyAlignment="1">
      <alignment horizontal="center" vertical="center" wrapText="1"/>
    </xf>
    <xf numFmtId="0" fontId="149" fillId="10" borderId="13" xfId="0" applyFont="1" applyFill="1" applyBorder="1" applyAlignment="1">
      <alignment horizontal="center" vertical="center" wrapText="1"/>
    </xf>
    <xf numFmtId="0" fontId="149" fillId="10" borderId="9" xfId="0" applyFont="1" applyFill="1" applyBorder="1" applyAlignment="1">
      <alignment horizontal="center" vertical="center" wrapText="1"/>
    </xf>
    <xf numFmtId="0" fontId="149" fillId="10" borderId="3" xfId="0" applyFont="1" applyFill="1" applyBorder="1" applyAlignment="1">
      <alignment vertical="center" wrapText="1"/>
    </xf>
    <xf numFmtId="0" fontId="149" fillId="10" borderId="8" xfId="0" applyFont="1" applyFill="1" applyBorder="1" applyAlignment="1">
      <alignment vertical="center" wrapText="1"/>
    </xf>
    <xf numFmtId="0" fontId="149" fillId="10" borderId="15" xfId="0" applyFont="1" applyFill="1" applyBorder="1" applyAlignment="1">
      <alignment horizontal="center" vertical="center" wrapText="1"/>
    </xf>
    <xf numFmtId="0" fontId="149" fillId="10" borderId="2" xfId="0" applyFont="1" applyFill="1" applyBorder="1" applyAlignment="1">
      <alignment horizontal="center" vertical="center" wrapText="1"/>
    </xf>
    <xf numFmtId="0" fontId="149" fillId="10" borderId="8" xfId="0" applyFont="1" applyFill="1" applyBorder="1" applyAlignment="1">
      <alignment horizontal="center" vertical="center" wrapText="1"/>
    </xf>
    <xf numFmtId="0" fontId="149" fillId="10" borderId="14" xfId="0" applyFont="1" applyFill="1" applyBorder="1" applyAlignment="1">
      <alignment horizontal="center" vertical="center" wrapText="1"/>
    </xf>
    <xf numFmtId="0" fontId="149" fillId="10" borderId="12" xfId="0" applyFont="1" applyFill="1" applyBorder="1" applyAlignment="1">
      <alignment horizontal="center" vertical="center" wrapText="1"/>
    </xf>
    <xf numFmtId="0" fontId="148" fillId="0" borderId="7" xfId="0" applyFont="1" applyBorder="1" applyAlignment="1">
      <alignment horizontal="center" vertical="center" wrapText="1"/>
    </xf>
    <xf numFmtId="0" fontId="148" fillId="0" borderId="13" xfId="0" applyFont="1" applyBorder="1" applyAlignment="1">
      <alignment horizontal="center" vertical="center" wrapText="1"/>
    </xf>
    <xf numFmtId="0" fontId="148" fillId="21"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48" fillId="0" borderId="9" xfId="0" applyFont="1" applyBorder="1" applyAlignment="1">
      <alignment horizontal="center" vertical="center" wrapText="1"/>
    </xf>
    <xf numFmtId="0" fontId="135" fillId="0" borderId="1" xfId="0" applyFont="1" applyBorder="1" applyAlignment="1">
      <alignment vertical="center" wrapText="1"/>
    </xf>
    <xf numFmtId="0" fontId="106" fillId="0" borderId="1" xfId="0" applyFont="1" applyBorder="1" applyAlignment="1">
      <alignment horizontal="center" vertical="center" wrapText="1"/>
    </xf>
    <xf numFmtId="0" fontId="40" fillId="0" borderId="0" xfId="0" applyFont="1" applyAlignment="1">
      <alignment vertical="center"/>
    </xf>
    <xf numFmtId="0" fontId="171" fillId="0" borderId="1" xfId="0" applyFont="1" applyBorder="1" applyAlignment="1">
      <alignment horizontal="center" vertical="center" wrapText="1"/>
    </xf>
    <xf numFmtId="0" fontId="175" fillId="0" borderId="1" xfId="0" applyFont="1" applyBorder="1" applyAlignment="1">
      <alignment horizontal="center" vertical="center" wrapText="1"/>
    </xf>
    <xf numFmtId="0" fontId="170" fillId="0" borderId="1" xfId="0" applyFont="1" applyBorder="1" applyAlignment="1">
      <alignment horizontal="center" vertical="center" wrapText="1"/>
    </xf>
    <xf numFmtId="0" fontId="160" fillId="0" borderId="1" xfId="0" applyFont="1" applyBorder="1" applyAlignment="1">
      <alignment horizontal="center" vertical="center" wrapText="1"/>
    </xf>
    <xf numFmtId="0" fontId="160" fillId="0" borderId="8" xfId="0" applyFont="1" applyBorder="1" applyAlignment="1">
      <alignment vertical="center" wrapText="1"/>
    </xf>
    <xf numFmtId="0" fontId="160" fillId="0" borderId="1" xfId="0" applyFont="1" applyBorder="1" applyAlignment="1">
      <alignment vertical="center" wrapText="1"/>
    </xf>
    <xf numFmtId="0" fontId="138" fillId="6" borderId="1" xfId="0" applyFont="1" applyFill="1" applyBorder="1" applyAlignment="1">
      <alignment vertical="center" wrapText="1"/>
    </xf>
    <xf numFmtId="0" fontId="172" fillId="6" borderId="1" xfId="0" applyFont="1" applyFill="1" applyBorder="1" applyAlignment="1">
      <alignment vertical="center" wrapText="1"/>
    </xf>
    <xf numFmtId="0" fontId="175" fillId="0" borderId="1" xfId="0" applyFont="1" applyBorder="1" applyAlignment="1">
      <alignment vertical="center" wrapText="1"/>
    </xf>
    <xf numFmtId="0" fontId="138" fillId="0" borderId="1" xfId="0" applyFont="1" applyBorder="1" applyAlignment="1">
      <alignment vertical="center" wrapText="1"/>
    </xf>
    <xf numFmtId="0" fontId="172" fillId="0" borderId="1" xfId="0" applyFont="1" applyBorder="1" applyAlignment="1">
      <alignment vertical="center" wrapText="1"/>
    </xf>
    <xf numFmtId="0" fontId="149" fillId="0" borderId="1" xfId="0" applyFont="1" applyBorder="1" applyAlignment="1">
      <alignment horizontal="center" vertical="center" wrapText="1"/>
    </xf>
    <xf numFmtId="0" fontId="5" fillId="0" borderId="1" xfId="0" applyFont="1" applyBorder="1" applyAlignment="1">
      <alignment vertical="center" wrapText="1"/>
    </xf>
    <xf numFmtId="0" fontId="178" fillId="0" borderId="1" xfId="0" applyFont="1" applyBorder="1" applyAlignment="1">
      <alignment vertical="center" wrapText="1"/>
    </xf>
    <xf numFmtId="0" fontId="154" fillId="10" borderId="3" xfId="0" applyFont="1" applyFill="1" applyBorder="1" applyAlignment="1">
      <alignment horizontal="center" vertical="center" wrapText="1"/>
    </xf>
    <xf numFmtId="0" fontId="154" fillId="10" borderId="9" xfId="0" applyFont="1" applyFill="1" applyBorder="1" applyAlignment="1">
      <alignment horizontal="center" vertical="center" wrapText="1"/>
    </xf>
    <xf numFmtId="0" fontId="154" fillId="0" borderId="1" xfId="0" applyFont="1" applyBorder="1" applyAlignment="1">
      <alignment horizontal="center" vertical="center" wrapText="1"/>
    </xf>
    <xf numFmtId="0" fontId="154" fillId="0" borderId="14" xfId="0" applyFont="1" applyBorder="1"/>
    <xf numFmtId="0" fontId="154" fillId="0" borderId="12" xfId="0" applyFont="1" applyBorder="1"/>
    <xf numFmtId="0" fontId="154" fillId="0" borderId="1" xfId="0" applyFont="1" applyBorder="1"/>
    <xf numFmtId="0" fontId="154" fillId="0" borderId="7" xfId="0" applyFont="1" applyBorder="1"/>
    <xf numFmtId="0" fontId="141" fillId="0" borderId="1" xfId="0" applyFont="1" applyBorder="1" applyAlignment="1">
      <alignment vertical="center" wrapText="1"/>
    </xf>
    <xf numFmtId="0" fontId="154" fillId="10" borderId="15" xfId="0" applyFont="1" applyFill="1" applyBorder="1" applyAlignment="1">
      <alignment horizontal="center" vertical="center" wrapText="1"/>
    </xf>
    <xf numFmtId="0" fontId="154" fillId="0" borderId="1" xfId="0" applyFont="1" applyBorder="1" applyAlignment="1">
      <alignment vertical="center" wrapText="1"/>
    </xf>
    <xf numFmtId="0" fontId="166" fillId="0" borderId="1" xfId="0" applyFont="1" applyBorder="1"/>
    <xf numFmtId="0" fontId="166" fillId="0" borderId="1" xfId="0" applyFont="1" applyBorder="1" applyAlignment="1">
      <alignment vertical="center" wrapText="1"/>
    </xf>
    <xf numFmtId="0" fontId="154" fillId="10" borderId="1" xfId="0" applyFont="1" applyFill="1" applyBorder="1" applyAlignment="1">
      <alignment horizontal="center" vertical="center" wrapText="1"/>
    </xf>
    <xf numFmtId="0" fontId="147" fillId="0" borderId="0" xfId="0" applyFont="1" applyAlignment="1">
      <alignment vertical="top"/>
    </xf>
    <xf numFmtId="0" fontId="129" fillId="0" borderId="0" xfId="0" applyFont="1" applyAlignment="1">
      <alignment wrapText="1"/>
    </xf>
    <xf numFmtId="0" fontId="5" fillId="0" borderId="1" xfId="0" applyFont="1" applyBorder="1"/>
    <xf numFmtId="0" fontId="5" fillId="0" borderId="1" xfId="0" applyFont="1" applyBorder="1" applyAlignment="1">
      <alignment horizontal="center" vertical="center"/>
    </xf>
    <xf numFmtId="0" fontId="106"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106" fillId="0" borderId="1" xfId="0" applyFont="1" applyBorder="1" applyAlignment="1">
      <alignment horizontal="center" vertical="center"/>
    </xf>
    <xf numFmtId="0" fontId="179" fillId="0" borderId="0" xfId="2" applyFont="1">
      <alignment vertical="center"/>
    </xf>
    <xf numFmtId="0" fontId="141" fillId="0" borderId="1" xfId="0" applyFont="1" applyBorder="1" applyAlignment="1">
      <alignment horizontal="center" vertical="center" wrapText="1"/>
    </xf>
    <xf numFmtId="0" fontId="170" fillId="0" borderId="1" xfId="0" applyFont="1" applyBorder="1" applyAlignment="1">
      <alignment vertical="center" wrapText="1"/>
    </xf>
    <xf numFmtId="0" fontId="141" fillId="8" borderId="1" xfId="0" applyFont="1" applyFill="1" applyBorder="1" applyAlignment="1">
      <alignment vertical="center" wrapText="1"/>
    </xf>
    <xf numFmtId="0" fontId="141" fillId="9" borderId="1" xfId="0" applyFont="1" applyFill="1" applyBorder="1" applyAlignment="1">
      <alignment vertical="center" wrapText="1"/>
    </xf>
    <xf numFmtId="0" fontId="170" fillId="8" borderId="1" xfId="0" applyFont="1" applyFill="1" applyBorder="1" applyAlignment="1">
      <alignment horizontal="center" vertical="center" wrapText="1"/>
    </xf>
    <xf numFmtId="0" fontId="169" fillId="0" borderId="1" xfId="0" applyFont="1" applyBorder="1" applyAlignment="1">
      <alignment vertical="center" wrapText="1"/>
    </xf>
    <xf numFmtId="0" fontId="169" fillId="9" borderId="1" xfId="0" applyFont="1" applyFill="1" applyBorder="1" applyAlignment="1">
      <alignment vertical="center" wrapText="1"/>
    </xf>
    <xf numFmtId="0" fontId="142" fillId="0" borderId="1" xfId="0" applyFont="1" applyBorder="1" applyAlignment="1">
      <alignment vertical="center" wrapText="1"/>
    </xf>
    <xf numFmtId="0" fontId="146" fillId="0" borderId="0" xfId="0" applyFont="1"/>
    <xf numFmtId="0" fontId="129" fillId="0" borderId="0" xfId="0" applyFont="1"/>
    <xf numFmtId="0" fontId="5" fillId="9" borderId="1" xfId="0" applyFont="1" applyFill="1" applyBorder="1" applyAlignment="1">
      <alignment vertical="center" wrapText="1"/>
    </xf>
    <xf numFmtId="0" fontId="106" fillId="0" borderId="1" xfId="0" applyFont="1" applyBorder="1" applyAlignment="1">
      <alignment vertical="center" wrapText="1"/>
    </xf>
    <xf numFmtId="0" fontId="106" fillId="0" borderId="1" xfId="0" applyFont="1" applyBorder="1" applyAlignment="1">
      <alignment horizontal="right" vertical="center" wrapText="1"/>
    </xf>
    <xf numFmtId="0" fontId="182" fillId="0" borderId="1" xfId="0" applyFont="1" applyBorder="1" applyAlignment="1">
      <alignment vertical="center" wrapText="1"/>
    </xf>
    <xf numFmtId="0" fontId="136" fillId="0" borderId="1" xfId="0" applyFont="1" applyBorder="1" applyAlignment="1">
      <alignment vertical="center" wrapText="1"/>
    </xf>
    <xf numFmtId="9" fontId="5" fillId="0" borderId="1" xfId="0" applyNumberFormat="1" applyFont="1" applyBorder="1" applyAlignment="1">
      <alignment horizontal="center" vertical="center" wrapText="1"/>
    </xf>
    <xf numFmtId="0" fontId="5" fillId="0" borderId="1" xfId="0" applyFont="1" applyBorder="1" applyAlignment="1">
      <alignment vertical="center"/>
    </xf>
    <xf numFmtId="0" fontId="136" fillId="0" borderId="1" xfId="0" applyFont="1" applyBorder="1" applyAlignment="1">
      <alignment vertical="center"/>
    </xf>
    <xf numFmtId="0" fontId="106" fillId="0" borderId="0" xfId="0" applyFont="1"/>
    <xf numFmtId="0" fontId="106" fillId="0" borderId="1" xfId="0" applyFont="1" applyBorder="1" applyAlignment="1">
      <alignment horizontal="center"/>
    </xf>
    <xf numFmtId="0" fontId="5" fillId="0" borderId="1" xfId="0" applyFont="1" applyBorder="1" applyAlignment="1">
      <alignment horizontal="center"/>
    </xf>
    <xf numFmtId="0" fontId="183" fillId="14" borderId="1" xfId="0" applyFont="1" applyFill="1" applyBorder="1" applyAlignment="1">
      <alignment vertical="center" wrapText="1"/>
    </xf>
    <xf numFmtId="0" fontId="183" fillId="14" borderId="14" xfId="0" applyFont="1" applyFill="1" applyBorder="1" applyAlignment="1">
      <alignment vertical="center" wrapText="1"/>
    </xf>
    <xf numFmtId="0" fontId="5" fillId="0" borderId="7" xfId="0" applyFont="1" applyBorder="1" applyAlignment="1">
      <alignment horizontal="left" vertical="center" wrapText="1" indent="3"/>
    </xf>
    <xf numFmtId="0" fontId="129" fillId="0" borderId="7" xfId="0" applyFont="1" applyBorder="1" applyAlignment="1">
      <alignment vertical="center" wrapText="1"/>
    </xf>
    <xf numFmtId="0" fontId="5" fillId="14" borderId="1" xfId="0" applyFont="1" applyFill="1" applyBorder="1" applyAlignment="1">
      <alignment vertical="center" wrapText="1"/>
    </xf>
    <xf numFmtId="0" fontId="106"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106" fillId="0" borderId="0" xfId="0" applyFont="1" applyAlignment="1">
      <alignment vertical="center" wrapText="1"/>
    </xf>
    <xf numFmtId="0" fontId="137" fillId="0" borderId="0" xfId="0" applyFont="1" applyAlignment="1">
      <alignment vertical="center" wrapText="1"/>
    </xf>
    <xf numFmtId="0" fontId="136" fillId="0" borderId="1" xfId="0" applyFont="1" applyBorder="1" applyAlignment="1">
      <alignment horizontal="center" vertical="center" wrapText="1"/>
    </xf>
    <xf numFmtId="0" fontId="179" fillId="0" borderId="0" xfId="0" applyFont="1"/>
    <xf numFmtId="0" fontId="131" fillId="0" borderId="0" xfId="0" applyFont="1"/>
    <xf numFmtId="0" fontId="106" fillId="0" borderId="0" xfId="0" applyFont="1" applyAlignment="1">
      <alignment horizontal="center" vertical="center" wrapText="1"/>
    </xf>
    <xf numFmtId="0" fontId="106" fillId="0" borderId="0" xfId="0" applyFont="1" applyAlignment="1">
      <alignment horizontal="center" vertical="center"/>
    </xf>
    <xf numFmtId="0" fontId="106" fillId="9" borderId="1" xfId="0" applyFont="1" applyFill="1" applyBorder="1" applyAlignment="1">
      <alignment vertical="center"/>
    </xf>
    <xf numFmtId="0" fontId="106" fillId="0" borderId="1" xfId="0" applyFont="1" applyBorder="1" applyAlignment="1">
      <alignment vertical="center"/>
    </xf>
    <xf numFmtId="0" fontId="106" fillId="20" borderId="1" xfId="0" applyFont="1" applyFill="1" applyBorder="1" applyAlignment="1">
      <alignment vertical="center"/>
    </xf>
    <xf numFmtId="0" fontId="5" fillId="0" borderId="1" xfId="0" applyFont="1" applyBorder="1" applyAlignment="1">
      <alignment wrapText="1"/>
    </xf>
    <xf numFmtId="0" fontId="5" fillId="0" borderId="1" xfId="0" applyFont="1" applyBorder="1" applyAlignment="1">
      <alignment horizontal="center" wrapText="1"/>
    </xf>
    <xf numFmtId="0" fontId="5" fillId="0" borderId="0" xfId="0" applyFont="1"/>
    <xf numFmtId="0" fontId="184" fillId="0" borderId="0" xfId="0" applyFont="1" applyAlignment="1">
      <alignment horizontal="left" vertical="center"/>
    </xf>
    <xf numFmtId="0" fontId="158" fillId="0" borderId="0" xfId="0" applyFont="1"/>
    <xf numFmtId="0" fontId="106" fillId="15" borderId="58" xfId="13" applyFont="1" applyFill="1" applyBorder="1" applyAlignment="1">
      <alignment wrapText="1"/>
    </xf>
    <xf numFmtId="0" fontId="136" fillId="0" borderId="59" xfId="13" applyFont="1" applyBorder="1" applyAlignment="1">
      <alignment horizontal="center" wrapText="1"/>
    </xf>
    <xf numFmtId="0" fontId="106" fillId="0" borderId="60" xfId="13" applyFont="1" applyBorder="1" applyAlignment="1">
      <alignment wrapText="1"/>
    </xf>
    <xf numFmtId="0" fontId="106" fillId="15" borderId="61" xfId="13" applyFont="1" applyFill="1" applyBorder="1" applyAlignment="1">
      <alignment wrapText="1"/>
    </xf>
    <xf numFmtId="0" fontId="106" fillId="15" borderId="62" xfId="13" applyFont="1" applyFill="1" applyBorder="1" applyAlignment="1">
      <alignment wrapText="1"/>
    </xf>
    <xf numFmtId="0" fontId="136" fillId="15" borderId="62" xfId="13" applyFont="1" applyFill="1" applyBorder="1" applyAlignment="1">
      <alignment horizontal="center" wrapText="1"/>
    </xf>
    <xf numFmtId="0" fontId="106" fillId="10" borderId="61" xfId="13" applyFont="1" applyFill="1" applyBorder="1" applyAlignment="1">
      <alignment wrapText="1"/>
    </xf>
    <xf numFmtId="0" fontId="106" fillId="10" borderId="62" xfId="13" applyFont="1" applyFill="1" applyBorder="1" applyAlignment="1">
      <alignment wrapText="1"/>
    </xf>
    <xf numFmtId="0" fontId="106" fillId="0" borderId="63" xfId="13" applyFont="1" applyBorder="1" applyAlignment="1">
      <alignment wrapText="1"/>
    </xf>
    <xf numFmtId="0" fontId="106" fillId="0" borderId="61" xfId="13" applyFont="1" applyBorder="1" applyAlignment="1">
      <alignment wrapText="1"/>
    </xf>
    <xf numFmtId="0" fontId="106" fillId="0" borderId="62" xfId="13" applyFont="1" applyBorder="1" applyAlignment="1">
      <alignment wrapText="1"/>
    </xf>
    <xf numFmtId="0" fontId="106" fillId="0" borderId="64" xfId="13" applyFont="1" applyBorder="1" applyAlignment="1">
      <alignment wrapText="1"/>
    </xf>
    <xf numFmtId="0" fontId="106" fillId="0" borderId="65" xfId="13" applyFont="1" applyBorder="1" applyAlignment="1">
      <alignment wrapText="1"/>
    </xf>
    <xf numFmtId="0" fontId="106" fillId="0" borderId="66" xfId="13" applyFont="1" applyBorder="1" applyAlignment="1">
      <alignment wrapText="1"/>
    </xf>
    <xf numFmtId="0" fontId="106" fillId="0" borderId="67" xfId="13" applyFont="1" applyBorder="1" applyAlignment="1">
      <alignment wrapText="1"/>
    </xf>
    <xf numFmtId="3" fontId="70" fillId="0" borderId="1" xfId="5" applyFont="1" applyFill="1" applyAlignment="1">
      <alignment horizontal="center" vertical="center"/>
      <protection locked="0"/>
    </xf>
    <xf numFmtId="0" fontId="154" fillId="0" borderId="21" xfId="0" applyFont="1" applyBorder="1" applyAlignment="1">
      <alignment horizontal="center" vertical="center" wrapText="1"/>
    </xf>
    <xf numFmtId="0" fontId="154" fillId="10" borderId="16" xfId="0" applyFont="1" applyFill="1" applyBorder="1" applyAlignment="1">
      <alignment horizontal="center" vertical="center" wrapText="1"/>
    </xf>
    <xf numFmtId="0" fontId="154" fillId="10" borderId="33" xfId="0" applyFont="1" applyFill="1" applyBorder="1" applyAlignment="1">
      <alignment horizontal="center" vertical="center" wrapText="1"/>
    </xf>
    <xf numFmtId="0" fontId="166" fillId="8" borderId="33" xfId="0" applyFont="1" applyFill="1" applyBorder="1" applyAlignment="1">
      <alignment horizontal="left" vertical="center" wrapText="1" indent="1"/>
    </xf>
    <xf numFmtId="0" fontId="165" fillId="19" borderId="33" xfId="0" applyFont="1" applyFill="1" applyBorder="1" applyAlignment="1">
      <alignment vertical="center" wrapText="1"/>
    </xf>
    <xf numFmtId="49" fontId="154" fillId="0" borderId="21" xfId="0" applyNumberFormat="1" applyFont="1" applyBorder="1" applyAlignment="1">
      <alignment horizontal="center" vertical="center" wrapText="1"/>
    </xf>
    <xf numFmtId="49" fontId="166" fillId="8" borderId="32" xfId="0" applyNumberFormat="1" applyFont="1" applyFill="1" applyBorder="1" applyAlignment="1">
      <alignment horizontal="center" vertical="center" wrapText="1"/>
    </xf>
    <xf numFmtId="0" fontId="166" fillId="8" borderId="33" xfId="0" applyFont="1" applyFill="1" applyBorder="1" applyAlignment="1">
      <alignment vertical="center" wrapText="1"/>
    </xf>
    <xf numFmtId="49" fontId="154" fillId="0" borderId="32" xfId="0" applyNumberFormat="1" applyFont="1" applyBorder="1" applyAlignment="1">
      <alignment horizontal="center" vertical="center" wrapText="1"/>
    </xf>
    <xf numFmtId="49" fontId="165" fillId="0" borderId="32" xfId="0" applyNumberFormat="1" applyFont="1" applyBorder="1" applyAlignment="1">
      <alignment horizontal="center" vertical="center" wrapText="1"/>
    </xf>
    <xf numFmtId="0" fontId="154" fillId="10" borderId="28" xfId="0" applyFont="1" applyFill="1" applyBorder="1" applyAlignment="1">
      <alignment horizontal="center" vertical="center" wrapText="1"/>
    </xf>
    <xf numFmtId="0" fontId="154" fillId="0" borderId="28" xfId="0" applyFont="1" applyBorder="1" applyAlignment="1">
      <alignment horizontal="center" vertical="center" wrapText="1"/>
    </xf>
    <xf numFmtId="0" fontId="154" fillId="10" borderId="44" xfId="0" applyFont="1" applyFill="1" applyBorder="1" applyAlignment="1">
      <alignment horizontal="center" vertical="center" wrapText="1"/>
    </xf>
    <xf numFmtId="49" fontId="154" fillId="8" borderId="32" xfId="0" applyNumberFormat="1" applyFont="1" applyFill="1" applyBorder="1" applyAlignment="1">
      <alignment horizontal="center" vertical="center" wrapText="1"/>
    </xf>
    <xf numFmtId="49" fontId="165" fillId="8" borderId="32" xfId="0" applyNumberFormat="1" applyFont="1" applyFill="1" applyBorder="1" applyAlignment="1">
      <alignment horizontal="center" vertical="center" wrapText="1"/>
    </xf>
    <xf numFmtId="49" fontId="160" fillId="0" borderId="21" xfId="0" applyNumberFormat="1" applyFont="1" applyBorder="1" applyAlignment="1">
      <alignment horizontal="center" vertical="center" wrapText="1"/>
    </xf>
    <xf numFmtId="49" fontId="160" fillId="0" borderId="32" xfId="0" applyNumberFormat="1" applyFont="1" applyBorder="1" applyAlignment="1">
      <alignment horizontal="center" vertical="center" wrapText="1"/>
    </xf>
    <xf numFmtId="49" fontId="172" fillId="0" borderId="32" xfId="0" applyNumberFormat="1" applyFont="1" applyBorder="1" applyAlignment="1">
      <alignment horizontal="center" vertical="center" wrapText="1"/>
    </xf>
    <xf numFmtId="49" fontId="185" fillId="0" borderId="32" xfId="0" applyNumberFormat="1" applyFont="1" applyBorder="1" applyAlignment="1">
      <alignment horizontal="center" vertical="center" wrapText="1"/>
    </xf>
    <xf numFmtId="0" fontId="142" fillId="0" borderId="0" xfId="0" applyFont="1" applyAlignment="1">
      <alignment wrapText="1"/>
    </xf>
    <xf numFmtId="0" fontId="106" fillId="0" borderId="0" xfId="12" applyFont="1" applyFill="1" applyBorder="1" applyAlignment="1" applyProtection="1">
      <alignment vertical="top" wrapText="1"/>
    </xf>
    <xf numFmtId="0" fontId="136" fillId="23" borderId="16" xfId="11" applyFont="1" applyFill="1" applyBorder="1" applyAlignment="1">
      <alignment horizontal="center" vertical="center" wrapText="1"/>
    </xf>
    <xf numFmtId="0" fontId="0" fillId="0" borderId="6" xfId="0" applyBorder="1"/>
    <xf numFmtId="0" fontId="25" fillId="0" borderId="12" xfId="6" quotePrefix="1" applyBorder="1"/>
    <xf numFmtId="0" fontId="0" fillId="0" borderId="11" xfId="0" applyBorder="1"/>
    <xf numFmtId="0" fontId="0" fillId="0" borderId="10" xfId="0" applyBorder="1"/>
    <xf numFmtId="0" fontId="25" fillId="0" borderId="9" xfId="6" quotePrefix="1" applyBorder="1"/>
    <xf numFmtId="0" fontId="106" fillId="0" borderId="1" xfId="14" applyFont="1" applyBorder="1" applyAlignment="1">
      <alignment horizontal="center" vertical="center" wrapText="1"/>
    </xf>
    <xf numFmtId="49" fontId="25" fillId="0" borderId="28" xfId="6" applyNumberFormat="1" applyFill="1" applyBorder="1" applyAlignment="1" applyProtection="1">
      <alignment vertical="center" wrapText="1"/>
    </xf>
    <xf numFmtId="0" fontId="156" fillId="0" borderId="38" xfId="0" applyFont="1" applyBorder="1" applyAlignment="1">
      <alignment horizontal="left" vertical="center"/>
    </xf>
    <xf numFmtId="0" fontId="136" fillId="23" borderId="28" xfId="11" applyFont="1" applyFill="1" applyBorder="1" applyAlignment="1">
      <alignment horizontal="center" vertical="center" wrapText="1"/>
    </xf>
    <xf numFmtId="0" fontId="186" fillId="23" borderId="24" xfId="11" applyFont="1" applyFill="1" applyBorder="1"/>
    <xf numFmtId="0" fontId="186" fillId="23" borderId="24" xfId="11" applyFont="1" applyFill="1" applyBorder="1" applyAlignment="1">
      <alignment wrapText="1"/>
    </xf>
    <xf numFmtId="0" fontId="131" fillId="0" borderId="1" xfId="11" applyFont="1" applyBorder="1" applyAlignment="1">
      <alignment wrapText="1"/>
    </xf>
    <xf numFmtId="0" fontId="4" fillId="23" borderId="20" xfId="11" applyFont="1" applyFill="1" applyBorder="1" applyAlignment="1">
      <alignment vertical="top" wrapText="1"/>
    </xf>
    <xf numFmtId="49" fontId="25" fillId="24" borderId="28" xfId="6" applyNumberFormat="1" applyFill="1" applyBorder="1" applyAlignment="1" applyProtection="1">
      <alignment vertical="center" wrapText="1"/>
    </xf>
    <xf numFmtId="0" fontId="136" fillId="24" borderId="0" xfId="11" applyFont="1" applyFill="1" applyAlignment="1">
      <alignment horizontal="center" vertical="center" wrapText="1"/>
    </xf>
    <xf numFmtId="0" fontId="25" fillId="0" borderId="0" xfId="6" applyFill="1" applyBorder="1" applyAlignment="1" applyProtection="1">
      <alignment vertical="top" wrapText="1"/>
    </xf>
    <xf numFmtId="0" fontId="7" fillId="23" borderId="0" xfId="11" applyFont="1" applyFill="1"/>
    <xf numFmtId="0" fontId="136" fillId="0" borderId="68" xfId="11" applyFont="1" applyBorder="1" applyAlignment="1">
      <alignment horizontal="center" vertical="center" wrapText="1"/>
    </xf>
    <xf numFmtId="0" fontId="106" fillId="0" borderId="44" xfId="12" applyFont="1" applyFill="1" applyBorder="1" applyAlignment="1" applyProtection="1">
      <alignment vertical="center" wrapText="1"/>
    </xf>
    <xf numFmtId="0" fontId="136" fillId="0" borderId="32" xfId="11" applyFont="1" applyBorder="1" applyAlignment="1">
      <alignment horizontal="center" vertical="center" wrapText="1"/>
    </xf>
    <xf numFmtId="0" fontId="136" fillId="23" borderId="69" xfId="11" applyFont="1" applyFill="1" applyBorder="1" applyAlignment="1">
      <alignment horizontal="center" vertical="center" wrapText="1"/>
    </xf>
    <xf numFmtId="49" fontId="136" fillId="0" borderId="32" xfId="11" applyNumberFormat="1" applyFont="1" applyBorder="1" applyAlignment="1">
      <alignment horizontal="center" vertical="center" wrapText="1"/>
    </xf>
    <xf numFmtId="0" fontId="7" fillId="23" borderId="70" xfId="11" applyFont="1" applyFill="1" applyBorder="1"/>
    <xf numFmtId="49" fontId="143" fillId="0" borderId="69" xfId="6" applyNumberFormat="1" applyFont="1" applyFill="1" applyBorder="1" applyAlignment="1" applyProtection="1">
      <alignment vertical="center" wrapText="1"/>
    </xf>
    <xf numFmtId="49" fontId="25" fillId="0" borderId="4" xfId="6" applyNumberFormat="1" applyFill="1" applyBorder="1" applyAlignment="1" applyProtection="1">
      <alignment vertical="center" wrapText="1"/>
    </xf>
    <xf numFmtId="0" fontId="106" fillId="0" borderId="2" xfId="12" applyFont="1" applyFill="1" applyBorder="1" applyAlignment="1" applyProtection="1">
      <alignment vertical="center" wrapText="1"/>
    </xf>
    <xf numFmtId="0" fontId="106" fillId="0" borderId="15" xfId="12" applyFont="1" applyFill="1" applyBorder="1" applyAlignment="1" applyProtection="1">
      <alignment vertical="center" wrapText="1"/>
    </xf>
    <xf numFmtId="49" fontId="136" fillId="0" borderId="2" xfId="11" applyNumberFormat="1" applyFont="1" applyBorder="1" applyAlignment="1">
      <alignment horizontal="center" vertical="center" wrapText="1"/>
    </xf>
    <xf numFmtId="0" fontId="170" fillId="0" borderId="2" xfId="11" applyFont="1" applyBorder="1" applyAlignment="1">
      <alignment horizontal="center" vertical="center" wrapText="1"/>
    </xf>
    <xf numFmtId="49" fontId="143" fillId="0" borderId="10" xfId="6" applyNumberFormat="1" applyFont="1" applyFill="1" applyBorder="1" applyAlignment="1" applyProtection="1">
      <alignment vertical="center" wrapText="1"/>
    </xf>
    <xf numFmtId="0" fontId="106" fillId="0" borderId="10" xfId="12" applyFont="1" applyFill="1" applyBorder="1" applyAlignment="1" applyProtection="1">
      <alignment vertical="center" wrapText="1"/>
    </xf>
    <xf numFmtId="0" fontId="136" fillId="0" borderId="10" xfId="11" applyFont="1" applyBorder="1" applyAlignment="1">
      <alignment horizontal="center" vertical="center" wrapText="1"/>
    </xf>
    <xf numFmtId="49" fontId="136" fillId="0" borderId="10" xfId="11" applyNumberFormat="1" applyFont="1" applyBorder="1" applyAlignment="1">
      <alignment horizontal="center" vertical="center" wrapText="1"/>
    </xf>
    <xf numFmtId="0" fontId="106" fillId="0" borderId="13" xfId="12" applyFont="1" applyFill="1" applyBorder="1" applyAlignment="1" applyProtection="1">
      <alignment horizontal="left" wrapText="1"/>
    </xf>
    <xf numFmtId="0" fontId="145" fillId="23" borderId="6" xfId="12" applyFont="1" applyFill="1" applyBorder="1" applyAlignment="1" applyProtection="1">
      <alignment horizontal="center" vertical="center" wrapText="1"/>
    </xf>
    <xf numFmtId="49" fontId="140" fillId="22" borderId="24" xfId="11" applyNumberFormat="1" applyFont="1" applyFill="1" applyBorder="1" applyAlignment="1">
      <alignment horizontal="left" vertical="center"/>
    </xf>
    <xf numFmtId="0" fontId="189" fillId="23" borderId="15" xfId="6" applyFont="1" applyFill="1" applyBorder="1" applyAlignment="1" applyProtection="1">
      <alignment horizontal="center" vertical="center" wrapText="1"/>
    </xf>
    <xf numFmtId="49" fontId="92" fillId="22" borderId="71" xfId="11" applyNumberFormat="1" applyFont="1" applyFill="1" applyBorder="1" applyAlignment="1">
      <alignment horizontal="left" vertical="center"/>
    </xf>
    <xf numFmtId="49" fontId="92" fillId="23" borderId="38" xfId="11" applyNumberFormat="1" applyFont="1" applyFill="1" applyBorder="1" applyAlignment="1">
      <alignment horizontal="left" vertical="center"/>
    </xf>
    <xf numFmtId="49" fontId="92" fillId="23" borderId="72" xfId="11" applyNumberFormat="1" applyFont="1" applyFill="1" applyBorder="1" applyAlignment="1">
      <alignment horizontal="left" vertical="center"/>
    </xf>
    <xf numFmtId="49" fontId="97" fillId="23" borderId="71" xfId="11" applyNumberFormat="1" applyFont="1" applyFill="1" applyBorder="1" applyAlignment="1">
      <alignment horizontal="left" vertical="center"/>
    </xf>
    <xf numFmtId="49" fontId="190" fillId="10" borderId="38" xfId="11" applyNumberFormat="1" applyFont="1" applyFill="1" applyBorder="1" applyAlignment="1">
      <alignment horizontal="left" vertical="center"/>
    </xf>
    <xf numFmtId="0" fontId="4" fillId="0" borderId="0" xfId="11" applyFont="1" applyAlignment="1">
      <alignment wrapText="1"/>
    </xf>
    <xf numFmtId="0" fontId="156" fillId="0" borderId="0" xfId="0" applyFont="1" applyAlignment="1">
      <alignment horizontal="left" vertical="center"/>
    </xf>
    <xf numFmtId="0" fontId="129" fillId="0" borderId="0" xfId="0" applyFont="1" applyAlignment="1">
      <alignment vertical="center"/>
    </xf>
    <xf numFmtId="0" fontId="4" fillId="0" borderId="0" xfId="0" applyFont="1"/>
    <xf numFmtId="0" fontId="192" fillId="0" borderId="0" xfId="11" applyFont="1" applyAlignment="1">
      <alignment wrapText="1"/>
    </xf>
    <xf numFmtId="0" fontId="3" fillId="23" borderId="20" xfId="11" applyFont="1" applyFill="1" applyBorder="1" applyAlignment="1">
      <alignment wrapText="1"/>
    </xf>
    <xf numFmtId="14" fontId="7" fillId="0" borderId="26" xfId="11" applyNumberFormat="1" applyFont="1" applyBorder="1"/>
    <xf numFmtId="14" fontId="129" fillId="0" borderId="38" xfId="11" applyNumberFormat="1" applyFont="1" applyBorder="1"/>
    <xf numFmtId="14" fontId="21" fillId="0" borderId="1" xfId="0" applyNumberFormat="1" applyFont="1" applyBorder="1" applyAlignment="1">
      <alignment horizontal="left" vertical="center"/>
    </xf>
    <xf numFmtId="14" fontId="193" fillId="0" borderId="0" xfId="2" applyNumberFormat="1" applyFont="1">
      <alignment vertical="center"/>
    </xf>
    <xf numFmtId="3" fontId="20" fillId="0" borderId="1" xfId="0" applyNumberFormat="1" applyFont="1" applyBorder="1" applyAlignment="1">
      <alignment vertical="center"/>
    </xf>
    <xf numFmtId="10" fontId="20" fillId="0" borderId="1" xfId="17" applyNumberFormat="1" applyFont="1" applyBorder="1" applyAlignment="1">
      <alignment vertical="center"/>
    </xf>
    <xf numFmtId="3" fontId="21" fillId="0" borderId="1" xfId="0" applyNumberFormat="1" applyFont="1" applyBorder="1" applyAlignment="1">
      <alignment horizontal="center" vertical="center" wrapText="1"/>
    </xf>
    <xf numFmtId="10" fontId="21" fillId="0" borderId="1" xfId="17" applyNumberFormat="1" applyFont="1" applyBorder="1" applyAlignment="1">
      <alignment horizontal="center" vertical="center" wrapText="1"/>
    </xf>
    <xf numFmtId="10" fontId="20" fillId="0" borderId="1" xfId="17" applyNumberFormat="1" applyFont="1" applyBorder="1" applyAlignment="1">
      <alignment horizontal="center" vertical="center" wrapText="1"/>
    </xf>
    <xf numFmtId="14" fontId="194" fillId="0" borderId="0" xfId="0" applyNumberFormat="1" applyFont="1"/>
    <xf numFmtId="3" fontId="20" fillId="0" borderId="1" xfId="2" applyNumberFormat="1" applyFont="1" applyBorder="1" applyAlignment="1">
      <alignment horizontal="right" vertical="center" wrapText="1"/>
    </xf>
    <xf numFmtId="10" fontId="20" fillId="0" borderId="1" xfId="17" applyNumberFormat="1" applyFont="1" applyBorder="1" applyAlignment="1">
      <alignment horizontal="right" vertical="center" wrapText="1"/>
    </xf>
    <xf numFmtId="3" fontId="20" fillId="0" borderId="1" xfId="0" applyNumberFormat="1" applyFont="1" applyBorder="1" applyAlignment="1">
      <alignment vertical="center" wrapText="1"/>
    </xf>
    <xf numFmtId="3" fontId="20" fillId="5" borderId="1" xfId="0" applyNumberFormat="1" applyFont="1" applyFill="1" applyBorder="1" applyAlignment="1">
      <alignment vertical="center" wrapText="1"/>
    </xf>
    <xf numFmtId="3" fontId="28" fillId="0" borderId="1" xfId="0" applyNumberFormat="1" applyFont="1" applyBorder="1" applyAlignment="1">
      <alignment vertical="center" wrapText="1"/>
    </xf>
    <xf numFmtId="0" fontId="21" fillId="0" borderId="1" xfId="0" applyFont="1" applyBorder="1" applyAlignment="1">
      <alignment horizontal="left" vertical="center" wrapText="1" indent="2"/>
    </xf>
    <xf numFmtId="10" fontId="0" fillId="0" borderId="0" xfId="0" applyNumberFormat="1"/>
    <xf numFmtId="165" fontId="0" fillId="0" borderId="0" xfId="0" applyNumberFormat="1"/>
    <xf numFmtId="14" fontId="194" fillId="0" borderId="0" xfId="0" applyNumberFormat="1" applyFont="1" applyAlignment="1">
      <alignment horizontal="center"/>
    </xf>
    <xf numFmtId="3" fontId="0" fillId="0" borderId="0" xfId="0" applyNumberFormat="1" applyAlignment="1">
      <alignment vertical="top"/>
    </xf>
    <xf numFmtId="3" fontId="113" fillId="0" borderId="0" xfId="0" applyNumberFormat="1" applyFont="1" applyAlignment="1">
      <alignment vertical="top"/>
    </xf>
    <xf numFmtId="3" fontId="27" fillId="0" borderId="1" xfId="0" applyNumberFormat="1" applyFont="1" applyBorder="1" applyAlignment="1">
      <alignment vertical="center"/>
    </xf>
    <xf numFmtId="3" fontId="52" fillId="0" borderId="1" xfId="0" applyNumberFormat="1" applyFont="1" applyBorder="1" applyAlignment="1">
      <alignment vertical="center"/>
    </xf>
    <xf numFmtId="10" fontId="27" fillId="0" borderId="1" xfId="0" applyNumberFormat="1" applyFont="1" applyBorder="1" applyAlignment="1">
      <alignment vertical="center"/>
    </xf>
    <xf numFmtId="10" fontId="27" fillId="0" borderId="1" xfId="17" applyNumberFormat="1" applyFont="1" applyBorder="1" applyAlignment="1">
      <alignment vertical="center"/>
    </xf>
    <xf numFmtId="0" fontId="27" fillId="0" borderId="1" xfId="0" applyFont="1" applyBorder="1" applyAlignment="1">
      <alignment horizontal="right" vertical="center" wrapText="1"/>
    </xf>
    <xf numFmtId="0" fontId="27" fillId="0" borderId="1" xfId="0" applyFont="1" applyBorder="1" applyAlignment="1">
      <alignment horizontal="right" vertical="center"/>
    </xf>
    <xf numFmtId="164" fontId="160" fillId="0" borderId="33" xfId="0" applyNumberFormat="1" applyFont="1" applyBorder="1" applyAlignment="1">
      <alignment vertical="center" wrapText="1"/>
    </xf>
    <xf numFmtId="164" fontId="160" fillId="0" borderId="33" xfId="0" applyNumberFormat="1" applyFont="1" applyBorder="1" applyAlignment="1">
      <alignment vertical="center"/>
    </xf>
    <xf numFmtId="1" fontId="27" fillId="0" borderId="1" xfId="0" applyNumberFormat="1" applyFont="1" applyBorder="1" applyAlignment="1">
      <alignment vertical="center"/>
    </xf>
    <xf numFmtId="8" fontId="21" fillId="0" borderId="1" xfId="0" applyNumberFormat="1" applyFont="1" applyBorder="1" applyAlignment="1">
      <alignment horizontal="left" vertical="center"/>
    </xf>
    <xf numFmtId="3" fontId="154" fillId="0" borderId="33" xfId="0" applyNumberFormat="1" applyFont="1" applyBorder="1" applyAlignment="1">
      <alignment vertical="center" wrapText="1"/>
    </xf>
    <xf numFmtId="3" fontId="165" fillId="0" borderId="33" xfId="0" applyNumberFormat="1" applyFont="1" applyBorder="1" applyAlignment="1">
      <alignment vertical="center" wrapText="1"/>
    </xf>
    <xf numFmtId="3" fontId="154" fillId="8" borderId="33" xfId="0" applyNumberFormat="1" applyFont="1" applyFill="1" applyBorder="1" applyAlignment="1">
      <alignment vertical="center" wrapText="1"/>
    </xf>
    <xf numFmtId="3" fontId="154" fillId="0" borderId="22" xfId="0" applyNumberFormat="1" applyFont="1" applyBorder="1" applyAlignment="1">
      <alignment vertical="center" wrapText="1"/>
    </xf>
    <xf numFmtId="3" fontId="165" fillId="0" borderId="22" xfId="0" applyNumberFormat="1" applyFont="1" applyBorder="1" applyAlignment="1">
      <alignment vertical="center" wrapText="1"/>
    </xf>
    <xf numFmtId="3" fontId="160" fillId="0" borderId="33" xfId="0" applyNumberFormat="1" applyFont="1" applyBorder="1" applyAlignment="1">
      <alignment vertical="center" wrapText="1"/>
    </xf>
    <xf numFmtId="3" fontId="160" fillId="0" borderId="32" xfId="0" applyNumberFormat="1" applyFont="1" applyBorder="1" applyAlignment="1">
      <alignment vertical="center" wrapText="1"/>
    </xf>
    <xf numFmtId="3" fontId="185" fillId="0" borderId="32" xfId="0" applyNumberFormat="1" applyFont="1" applyBorder="1" applyAlignment="1">
      <alignment vertical="center" wrapText="1"/>
    </xf>
    <xf numFmtId="3" fontId="160" fillId="0" borderId="33" xfId="0" applyNumberFormat="1" applyFont="1" applyBorder="1" applyAlignment="1">
      <alignment vertical="center"/>
    </xf>
    <xf numFmtId="3" fontId="20" fillId="0" borderId="1" xfId="0" applyNumberFormat="1" applyFont="1" applyBorder="1"/>
    <xf numFmtId="0" fontId="20" fillId="0" borderId="10" xfId="0" applyFont="1" applyBorder="1" applyAlignment="1">
      <alignment horizontal="center" vertical="center"/>
    </xf>
    <xf numFmtId="0" fontId="20" fillId="0" borderId="5" xfId="0" applyFont="1" applyBorder="1" applyAlignment="1">
      <alignment horizontal="center" vertical="center"/>
    </xf>
    <xf numFmtId="0" fontId="63" fillId="0" borderId="1" xfId="0" applyFont="1" applyBorder="1" applyAlignment="1">
      <alignment horizontal="justify" vertical="top" wrapText="1"/>
    </xf>
    <xf numFmtId="0" fontId="0" fillId="0" borderId="15" xfId="0" applyBorder="1" applyAlignment="1">
      <alignment wrapText="1"/>
    </xf>
    <xf numFmtId="0" fontId="142" fillId="0" borderId="33" xfId="0" applyFont="1" applyBorder="1" applyAlignment="1">
      <alignment vertical="center" wrapText="1"/>
    </xf>
    <xf numFmtId="0" fontId="104" fillId="0" borderId="1" xfId="0" applyFont="1" applyBorder="1" applyAlignment="1">
      <alignment horizontal="center"/>
    </xf>
    <xf numFmtId="14" fontId="0" fillId="0" borderId="1" xfId="0" applyNumberFormat="1" applyBorder="1" applyAlignment="1">
      <alignment horizontal="left" vertical="center"/>
    </xf>
    <xf numFmtId="3" fontId="175" fillId="0" borderId="33" xfId="0" applyNumberFormat="1" applyFont="1" applyBorder="1" applyAlignment="1">
      <alignment vertical="center" wrapText="1"/>
    </xf>
    <xf numFmtId="3" fontId="175" fillId="0" borderId="33" xfId="0" applyNumberFormat="1" applyFont="1" applyBorder="1" applyAlignment="1">
      <alignment vertical="center"/>
    </xf>
    <xf numFmtId="0" fontId="90" fillId="22" borderId="0" xfId="11" applyFont="1" applyFill="1" applyAlignment="1">
      <alignment horizontal="center" vertical="center" wrapText="1"/>
    </xf>
    <xf numFmtId="49" fontId="106" fillId="0" borderId="0" xfId="11" applyNumberFormat="1" applyFont="1" applyAlignment="1">
      <alignment horizontal="left" vertical="center" wrapText="1"/>
    </xf>
    <xf numFmtId="0" fontId="141" fillId="23" borderId="20" xfId="11" applyFont="1" applyFill="1" applyBorder="1" applyAlignment="1">
      <alignment horizontal="center" vertical="center" wrapText="1"/>
    </xf>
    <xf numFmtId="0" fontId="7" fillId="0" borderId="26" xfId="0" applyFont="1" applyBorder="1" applyAlignment="1">
      <alignment horizontal="center" vertical="center" wrapText="1"/>
    </xf>
    <xf numFmtId="0" fontId="93" fillId="23" borderId="20" xfId="11" applyFont="1" applyFill="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131" fillId="22" borderId="20" xfId="11" applyFont="1" applyFill="1" applyBorder="1" applyAlignment="1">
      <alignment horizontal="left" vertical="center"/>
    </xf>
    <xf numFmtId="0" fontId="7" fillId="0" borderId="26" xfId="0" applyFont="1" applyBorder="1" applyAlignment="1">
      <alignment vertical="center"/>
    </xf>
    <xf numFmtId="0" fontId="132" fillId="0" borderId="26" xfId="0" applyFont="1" applyBorder="1" applyAlignment="1">
      <alignment horizontal="left" vertical="center"/>
    </xf>
    <xf numFmtId="0" fontId="106" fillId="0" borderId="26" xfId="0" applyFont="1" applyBorder="1" applyAlignment="1">
      <alignment horizontal="left" vertical="center"/>
    </xf>
    <xf numFmtId="49" fontId="155" fillId="22" borderId="20" xfId="11" applyNumberFormat="1" applyFont="1" applyFill="1" applyBorder="1" applyAlignment="1">
      <alignment horizontal="left" vertical="center"/>
    </xf>
    <xf numFmtId="0" fontId="156" fillId="0" borderId="26" xfId="0" applyFont="1" applyBorder="1" applyAlignment="1">
      <alignment horizontal="left" vertical="center"/>
    </xf>
    <xf numFmtId="0" fontId="0" fillId="0" borderId="26" xfId="0" applyBorder="1" applyAlignment="1">
      <alignment horizontal="left" vertical="center"/>
    </xf>
    <xf numFmtId="0" fontId="25" fillId="0" borderId="0" xfId="6" applyBorder="1" applyAlignment="1">
      <alignment horizontal="left" vertical="center"/>
    </xf>
    <xf numFmtId="0" fontId="26" fillId="0" borderId="0" xfId="0" applyFont="1" applyAlignment="1">
      <alignment horizontal="left" vertical="center"/>
    </xf>
    <xf numFmtId="0" fontId="25" fillId="0" borderId="9" xfId="6" applyBorder="1"/>
    <xf numFmtId="0" fontId="25" fillId="0" borderId="10" xfId="6" applyBorder="1"/>
    <xf numFmtId="0" fontId="25" fillId="0" borderId="11" xfId="6" applyBorder="1"/>
    <xf numFmtId="0" fontId="25" fillId="0" borderId="2" xfId="6" applyBorder="1" applyAlignment="1">
      <alignment horizontal="left" vertical="center"/>
    </xf>
    <xf numFmtId="0" fontId="25" fillId="0" borderId="4" xfId="6" applyBorder="1" applyAlignment="1">
      <alignment horizontal="left" vertical="center"/>
    </xf>
    <xf numFmtId="0" fontId="25" fillId="0" borderId="12" xfId="6" applyBorder="1" applyAlignment="1">
      <alignment horizontal="left" vertical="center"/>
    </xf>
    <xf numFmtId="0" fontId="25" fillId="0" borderId="5" xfId="6" applyBorder="1" applyAlignment="1">
      <alignment horizontal="left" vertical="center"/>
    </xf>
    <xf numFmtId="0" fontId="25" fillId="0" borderId="6" xfId="6" applyBorder="1" applyAlignment="1">
      <alignment horizontal="left" vertical="center"/>
    </xf>
    <xf numFmtId="0" fontId="0" fillId="0" borderId="7" xfId="0" applyBorder="1" applyAlignment="1">
      <alignment vertical="center"/>
    </xf>
    <xf numFmtId="0" fontId="0" fillId="0" borderId="3" xfId="0" applyBorder="1" applyAlignment="1">
      <alignment vertical="center"/>
    </xf>
    <xf numFmtId="0" fontId="0" fillId="0" borderId="8" xfId="0" applyBorder="1" applyAlignment="1">
      <alignment vertical="center"/>
    </xf>
    <xf numFmtId="0" fontId="20" fillId="0" borderId="1" xfId="0" applyFont="1" applyBorder="1" applyAlignment="1">
      <alignment horizontal="center" vertical="center" wrapText="1"/>
    </xf>
    <xf numFmtId="0" fontId="135" fillId="0" borderId="0" xfId="0" applyFont="1" applyAlignment="1">
      <alignment horizontal="center" vertical="center" wrapText="1"/>
    </xf>
    <xf numFmtId="0" fontId="135" fillId="0" borderId="4" xfId="0" applyFont="1" applyBorder="1" applyAlignment="1">
      <alignment horizontal="center" vertical="center" wrapText="1"/>
    </xf>
    <xf numFmtId="0" fontId="135" fillId="0" borderId="5" xfId="0" applyFont="1" applyBorder="1" applyAlignment="1">
      <alignment horizontal="center" vertical="center" wrapText="1"/>
    </xf>
    <xf numFmtId="0" fontId="135" fillId="0" borderId="6" xfId="0" applyFont="1" applyBorder="1" applyAlignment="1">
      <alignment horizontal="center" vertical="center" wrapText="1"/>
    </xf>
    <xf numFmtId="0" fontId="68" fillId="0" borderId="0" xfId="0" applyFont="1" applyAlignment="1">
      <alignment horizontal="center" vertical="center" wrapText="1"/>
    </xf>
    <xf numFmtId="0" fontId="68" fillId="0" borderId="4" xfId="0" applyFont="1" applyBorder="1" applyAlignment="1">
      <alignment horizontal="center" vertical="center" wrapText="1"/>
    </xf>
    <xf numFmtId="0" fontId="68" fillId="0" borderId="5" xfId="0" applyFont="1" applyBorder="1" applyAlignment="1">
      <alignment horizontal="center" vertical="center" wrapText="1"/>
    </xf>
    <xf numFmtId="0" fontId="68" fillId="0" borderId="6" xfId="0" applyFont="1" applyBorder="1" applyAlignment="1">
      <alignment horizontal="center" vertical="center" wrapText="1"/>
    </xf>
    <xf numFmtId="0" fontId="22" fillId="2" borderId="7"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2" fillId="2" borderId="8"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22" fillId="6" borderId="7"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22" fillId="6" borderId="8" xfId="0" applyFont="1" applyFill="1" applyBorder="1" applyAlignment="1">
      <alignment horizontal="left" vertical="center" wrapText="1"/>
    </xf>
    <xf numFmtId="0" fontId="28" fillId="6" borderId="7" xfId="0" applyFont="1" applyFill="1" applyBorder="1" applyAlignment="1">
      <alignment horizontal="left" vertical="center" wrapText="1"/>
    </xf>
    <xf numFmtId="0" fontId="28" fillId="6" borderId="3" xfId="0" applyFont="1" applyFill="1" applyBorder="1" applyAlignment="1">
      <alignment horizontal="left" vertical="center" wrapText="1"/>
    </xf>
    <xf numFmtId="0" fontId="28" fillId="6" borderId="8" xfId="0" applyFont="1" applyFill="1" applyBorder="1" applyAlignment="1">
      <alignment horizontal="left" vertical="center" wrapText="1"/>
    </xf>
    <xf numFmtId="0" fontId="17" fillId="0" borderId="0" xfId="0" applyFont="1" applyAlignment="1">
      <alignment vertical="center" wrapText="1"/>
    </xf>
    <xf numFmtId="0" fontId="25" fillId="0" borderId="9" xfId="6" applyBorder="1" applyAlignment="1"/>
    <xf numFmtId="0" fontId="25" fillId="0" borderId="10" xfId="6" applyBorder="1" applyAlignment="1"/>
    <xf numFmtId="0" fontId="25" fillId="0" borderId="11" xfId="6" applyBorder="1" applyAlignment="1"/>
    <xf numFmtId="0" fontId="36" fillId="0" borderId="0" xfId="0" applyFont="1" applyAlignment="1">
      <alignment horizontal="justify" vertical="center" wrapText="1"/>
    </xf>
    <xf numFmtId="0" fontId="35" fillId="0" borderId="0" xfId="0" applyFont="1" applyAlignment="1">
      <alignment horizontal="justify" vertical="center" wrapText="1"/>
    </xf>
    <xf numFmtId="0" fontId="33" fillId="0" borderId="0" xfId="0" applyFont="1" applyAlignment="1">
      <alignment horizontal="justify" vertical="center" wrapText="1"/>
    </xf>
    <xf numFmtId="0" fontId="0" fillId="8" borderId="1" xfId="0" applyFill="1" applyBorder="1" applyAlignment="1">
      <alignment horizontal="center" vertical="center" wrapText="1"/>
    </xf>
    <xf numFmtId="0" fontId="17" fillId="0" borderId="0" xfId="0" applyFont="1" applyAlignment="1">
      <alignment horizontal="justify" vertical="center" wrapText="1"/>
    </xf>
    <xf numFmtId="0" fontId="0" fillId="0" borderId="0" xfId="0" applyAlignment="1">
      <alignment horizontal="justify" vertical="center" wrapText="1"/>
    </xf>
    <xf numFmtId="0" fontId="34" fillId="0" borderId="0" xfId="0" applyFont="1" applyAlignment="1">
      <alignment horizontal="justify"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44" fillId="0" borderId="7"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8" xfId="0" applyFont="1" applyBorder="1" applyAlignment="1">
      <alignment horizontal="center" vertical="center" wrapText="1"/>
    </xf>
    <xf numFmtId="0" fontId="45" fillId="10" borderId="7" xfId="0" applyFont="1" applyFill="1" applyBorder="1" applyAlignment="1">
      <alignment horizontal="center" vertical="center" wrapText="1"/>
    </xf>
    <xf numFmtId="0" fontId="45" fillId="10" borderId="8" xfId="0" applyFont="1" applyFill="1" applyBorder="1" applyAlignment="1">
      <alignment horizontal="center" vertical="center" wrapText="1"/>
    </xf>
    <xf numFmtId="0" fontId="46" fillId="0" borderId="9" xfId="0" applyFont="1" applyBorder="1" applyAlignment="1">
      <alignment horizontal="center" vertical="center" wrapText="1"/>
    </xf>
    <xf numFmtId="0" fontId="47" fillId="0" borderId="14" xfId="0" applyFont="1" applyBorder="1" applyAlignment="1">
      <alignment horizontal="center" vertical="center" wrapText="1"/>
    </xf>
    <xf numFmtId="0" fontId="52" fillId="6" borderId="7" xfId="0" applyFont="1" applyFill="1" applyBorder="1" applyAlignment="1">
      <alignment horizontal="center" vertical="center"/>
    </xf>
    <xf numFmtId="0" fontId="52" fillId="6" borderId="3" xfId="0" applyFont="1" applyFill="1" applyBorder="1" applyAlignment="1">
      <alignment horizontal="center" vertical="center"/>
    </xf>
    <xf numFmtId="0" fontId="52" fillId="6" borderId="8" xfId="0" applyFont="1" applyFill="1" applyBorder="1" applyAlignment="1">
      <alignment horizontal="center" vertical="center"/>
    </xf>
    <xf numFmtId="0" fontId="55" fillId="6" borderId="7" xfId="0" applyFont="1" applyFill="1" applyBorder="1" applyAlignment="1">
      <alignment horizontal="center" vertical="center"/>
    </xf>
    <xf numFmtId="0" fontId="55" fillId="6" borderId="3" xfId="0" applyFont="1" applyFill="1" applyBorder="1" applyAlignment="1">
      <alignment horizontal="center" vertical="center"/>
    </xf>
    <xf numFmtId="0" fontId="55" fillId="6" borderId="8" xfId="0" applyFont="1" applyFill="1" applyBorder="1" applyAlignment="1">
      <alignment horizontal="center" vertical="center"/>
    </xf>
    <xf numFmtId="0" fontId="27" fillId="0" borderId="13" xfId="0" applyFont="1" applyBorder="1" applyAlignment="1">
      <alignment horizontal="center" vertical="center"/>
    </xf>
    <xf numFmtId="0" fontId="27" fillId="0" borderId="15" xfId="0" applyFont="1" applyBorder="1" applyAlignment="1">
      <alignment horizontal="center" vertical="center"/>
    </xf>
    <xf numFmtId="0" fontId="27" fillId="0" borderId="14" xfId="0" applyFont="1" applyBorder="1" applyAlignment="1">
      <alignment horizontal="center" vertical="center"/>
    </xf>
    <xf numFmtId="0" fontId="27" fillId="0" borderId="13" xfId="0" applyFont="1" applyBorder="1" applyAlignment="1">
      <alignment horizontal="left" vertical="center" wrapText="1"/>
    </xf>
    <xf numFmtId="0" fontId="27" fillId="0" borderId="15" xfId="0" applyFont="1" applyBorder="1" applyAlignment="1">
      <alignment horizontal="left" vertical="center" wrapText="1"/>
    </xf>
    <xf numFmtId="0" fontId="27" fillId="0" borderId="14" xfId="0" applyFont="1" applyBorder="1" applyAlignment="1">
      <alignment horizontal="left" vertical="center" wrapText="1"/>
    </xf>
    <xf numFmtId="0" fontId="27" fillId="0" borderId="13" xfId="0" applyFont="1" applyBorder="1" applyAlignment="1">
      <alignment horizontal="right" vertical="center"/>
    </xf>
    <xf numFmtId="0" fontId="27" fillId="0" borderId="15" xfId="0" applyFont="1" applyBorder="1" applyAlignment="1">
      <alignment horizontal="right" vertical="center"/>
    </xf>
    <xf numFmtId="0" fontId="27" fillId="0" borderId="14" xfId="0" applyFont="1" applyBorder="1" applyAlignment="1">
      <alignment horizontal="right" vertical="center"/>
    </xf>
    <xf numFmtId="0" fontId="27" fillId="0" borderId="13"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4" xfId="0" applyFont="1" applyBorder="1" applyAlignment="1">
      <alignment horizontal="center" vertical="center" wrapText="1"/>
    </xf>
    <xf numFmtId="0" fontId="150" fillId="0" borderId="0" xfId="0" applyFont="1" applyAlignment="1">
      <alignment horizontal="center" vertical="center"/>
    </xf>
    <xf numFmtId="0" fontId="150" fillId="0" borderId="4" xfId="0" applyFont="1" applyBorder="1" applyAlignment="1">
      <alignment horizontal="center" vertical="center"/>
    </xf>
    <xf numFmtId="0" fontId="150" fillId="0" borderId="5" xfId="0" applyFont="1" applyBorder="1" applyAlignment="1">
      <alignment horizontal="center" vertical="center"/>
    </xf>
    <xf numFmtId="0" fontId="150" fillId="0" borderId="6" xfId="0" applyFont="1" applyBorder="1" applyAlignment="1">
      <alignment horizontal="center" vertical="center"/>
    </xf>
    <xf numFmtId="0" fontId="52" fillId="6" borderId="7" xfId="0" applyFont="1" applyFill="1" applyBorder="1" applyAlignment="1">
      <alignment horizontal="center" vertical="center" wrapText="1"/>
    </xf>
    <xf numFmtId="0" fontId="52" fillId="6" borderId="3" xfId="0" applyFont="1" applyFill="1" applyBorder="1" applyAlignment="1">
      <alignment horizontal="center" vertical="center" wrapText="1"/>
    </xf>
    <xf numFmtId="0" fontId="52" fillId="6" borderId="8" xfId="0" applyFont="1" applyFill="1" applyBorder="1" applyAlignment="1">
      <alignment horizontal="center" vertical="center" wrapText="1"/>
    </xf>
    <xf numFmtId="0" fontId="21" fillId="0" borderId="0" xfId="0" applyFont="1" applyAlignment="1">
      <alignment vertical="center" wrapText="1"/>
    </xf>
    <xf numFmtId="0" fontId="22" fillId="9" borderId="7"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8" xfId="0" applyFont="1" applyFill="1" applyBorder="1" applyAlignment="1">
      <alignment horizontal="center" vertical="center" wrapText="1"/>
    </xf>
    <xf numFmtId="164" fontId="21" fillId="0" borderId="7" xfId="0" applyNumberFormat="1" applyFont="1" applyBorder="1" applyAlignment="1">
      <alignment horizontal="right" vertical="center" wrapText="1" indent="24"/>
    </xf>
    <xf numFmtId="164" fontId="21" fillId="0" borderId="8" xfId="0" applyNumberFormat="1" applyFont="1" applyBorder="1" applyAlignment="1">
      <alignment horizontal="right" vertical="center" wrapText="1" indent="24"/>
    </xf>
    <xf numFmtId="164" fontId="149" fillId="0" borderId="7" xfId="0" applyNumberFormat="1" applyFont="1" applyBorder="1" applyAlignment="1">
      <alignment horizontal="right" vertical="center" wrapText="1" indent="24"/>
    </xf>
    <xf numFmtId="164" fontId="149" fillId="0" borderId="8" xfId="0" applyNumberFormat="1" applyFont="1" applyBorder="1" applyAlignment="1">
      <alignment horizontal="right" vertical="center" wrapText="1" indent="24"/>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1" fillId="0" borderId="1" xfId="0" applyFont="1" applyBorder="1" applyAlignment="1">
      <alignment vertical="center"/>
    </xf>
    <xf numFmtId="0" fontId="16" fillId="8" borderId="13" xfId="0" applyFont="1" applyFill="1" applyBorder="1" applyAlignment="1">
      <alignment horizontal="center" vertical="center" wrapText="1"/>
    </xf>
    <xf numFmtId="0" fontId="16" fillId="8" borderId="15" xfId="0" applyFont="1" applyFill="1" applyBorder="1" applyAlignment="1">
      <alignment horizontal="center" vertical="center" wrapText="1"/>
    </xf>
    <xf numFmtId="0" fontId="16" fillId="8" borderId="14"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6" fillId="8" borderId="12"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6" fillId="8" borderId="5"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30" fillId="0" borderId="0" xfId="0" applyFont="1" applyAlignment="1">
      <alignment wrapText="1"/>
    </xf>
    <xf numFmtId="0" fontId="0" fillId="0" borderId="0" xfId="0" applyAlignment="1">
      <alignment wrapText="1"/>
    </xf>
    <xf numFmtId="0" fontId="28" fillId="15" borderId="7" xfId="0" applyFont="1" applyFill="1" applyBorder="1" applyAlignment="1">
      <alignment horizontal="center" vertical="center" wrapText="1"/>
    </xf>
    <xf numFmtId="0" fontId="28" fillId="15" borderId="3" xfId="0" applyFont="1" applyFill="1" applyBorder="1" applyAlignment="1">
      <alignment horizontal="center" vertical="center" wrapText="1"/>
    </xf>
    <xf numFmtId="0" fontId="28" fillId="15" borderId="8" xfId="0" applyFont="1" applyFill="1" applyBorder="1" applyAlignment="1">
      <alignment horizontal="center" vertical="center" wrapText="1"/>
    </xf>
    <xf numFmtId="0" fontId="17" fillId="15" borderId="7" xfId="0" applyFont="1" applyFill="1" applyBorder="1" applyAlignment="1">
      <alignment horizontal="center" vertical="center" wrapText="1"/>
    </xf>
    <xf numFmtId="0" fontId="17" fillId="15" borderId="3" xfId="0" applyFont="1" applyFill="1" applyBorder="1" applyAlignment="1">
      <alignment horizontal="center" vertical="center" wrapText="1"/>
    </xf>
    <xf numFmtId="0" fontId="17" fillId="15" borderId="8" xfId="0" applyFont="1" applyFill="1" applyBorder="1" applyAlignment="1">
      <alignment horizontal="center" vertical="center" wrapText="1"/>
    </xf>
    <xf numFmtId="0" fontId="17" fillId="15" borderId="7" xfId="0" applyFont="1" applyFill="1" applyBorder="1" applyAlignment="1">
      <alignment horizontal="center"/>
    </xf>
    <xf numFmtId="0" fontId="17" fillId="15" borderId="3" xfId="0" applyFont="1" applyFill="1" applyBorder="1" applyAlignment="1">
      <alignment horizontal="center"/>
    </xf>
    <xf numFmtId="0" fontId="17" fillId="15" borderId="8" xfId="0" applyFont="1" applyFill="1" applyBorder="1" applyAlignment="1">
      <alignment horizontal="center"/>
    </xf>
    <xf numFmtId="0" fontId="17" fillId="0" borderId="1" xfId="0" applyFont="1" applyBorder="1" applyAlignment="1">
      <alignment horizontal="center" wrapText="1"/>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6" xfId="0" applyBorder="1" applyAlignment="1">
      <alignment horizontal="center"/>
    </xf>
    <xf numFmtId="0" fontId="28" fillId="15" borderId="7" xfId="0" applyFont="1" applyFill="1" applyBorder="1" applyAlignment="1">
      <alignment horizontal="center"/>
    </xf>
    <xf numFmtId="0" fontId="28" fillId="15" borderId="3" xfId="0" applyFont="1" applyFill="1" applyBorder="1" applyAlignment="1">
      <alignment horizontal="center"/>
    </xf>
    <xf numFmtId="0" fontId="28" fillId="15" borderId="8" xfId="0" applyFont="1" applyFill="1" applyBorder="1" applyAlignment="1">
      <alignment horizontal="center"/>
    </xf>
    <xf numFmtId="0" fontId="59" fillId="0" borderId="0" xfId="0" applyFont="1" applyAlignment="1">
      <alignment horizontal="center" vertical="center" wrapText="1"/>
    </xf>
    <xf numFmtId="0" fontId="0" fillId="0" borderId="1" xfId="0" applyBorder="1" applyAlignment="1">
      <alignment horizontal="center"/>
    </xf>
    <xf numFmtId="0" fontId="63" fillId="0" borderId="13" xfId="0" applyFont="1" applyBorder="1" applyAlignment="1">
      <alignment horizontal="left" vertical="center" wrapText="1"/>
    </xf>
    <xf numFmtId="0" fontId="63" fillId="0" borderId="15" xfId="0" applyFont="1" applyBorder="1" applyAlignment="1">
      <alignment horizontal="left" vertical="center" wrapText="1"/>
    </xf>
    <xf numFmtId="0" fontId="63" fillId="0" borderId="14" xfId="0" applyFont="1" applyBorder="1" applyAlignment="1">
      <alignment horizontal="left" vertical="center" wrapText="1"/>
    </xf>
    <xf numFmtId="0" fontId="0" fillId="6" borderId="7" xfId="0" applyFill="1" applyBorder="1" applyAlignment="1">
      <alignment horizontal="left"/>
    </xf>
    <xf numFmtId="0" fontId="0" fillId="6" borderId="3" xfId="0" applyFill="1" applyBorder="1" applyAlignment="1">
      <alignment horizontal="left"/>
    </xf>
    <xf numFmtId="0" fontId="0" fillId="6" borderId="8" xfId="0" applyFill="1" applyBorder="1" applyAlignment="1">
      <alignment horizontal="left"/>
    </xf>
    <xf numFmtId="0" fontId="21" fillId="6" borderId="17" xfId="0" applyFont="1" applyFill="1" applyBorder="1" applyAlignment="1">
      <alignment horizontal="center" vertical="center"/>
    </xf>
    <xf numFmtId="0" fontId="0" fillId="8" borderId="1" xfId="0" applyFill="1" applyBorder="1" applyAlignment="1">
      <alignment vertical="center" wrapText="1"/>
    </xf>
    <xf numFmtId="0" fontId="21" fillId="8" borderId="1" xfId="0" applyFont="1" applyFill="1" applyBorder="1" applyAlignment="1">
      <alignment horizontal="center" vertical="center" wrapText="1"/>
    </xf>
    <xf numFmtId="0" fontId="60" fillId="8" borderId="1" xfId="0" applyFont="1" applyFill="1" applyBorder="1" applyAlignment="1">
      <alignment vertical="center" wrapText="1"/>
    </xf>
    <xf numFmtId="0" fontId="21" fillId="8" borderId="1" xfId="0" applyFont="1" applyFill="1" applyBorder="1" applyAlignment="1">
      <alignment vertical="center" wrapText="1"/>
    </xf>
    <xf numFmtId="0" fontId="0" fillId="6" borderId="17" xfId="0" applyFill="1" applyBorder="1" applyAlignment="1">
      <alignment vertical="center" wrapText="1"/>
    </xf>
    <xf numFmtId="0" fontId="21" fillId="16" borderId="1" xfId="0" applyFont="1" applyFill="1" applyBorder="1" applyAlignment="1">
      <alignment vertical="center" wrapText="1"/>
    </xf>
    <xf numFmtId="0" fontId="67" fillId="6" borderId="17" xfId="0" applyFont="1" applyFill="1" applyBorder="1" applyAlignment="1">
      <alignment vertical="center" wrapText="1"/>
    </xf>
    <xf numFmtId="0" fontId="21" fillId="8" borderId="7"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1" fillId="8" borderId="8" xfId="0" applyFont="1" applyFill="1" applyBorder="1" applyAlignment="1">
      <alignment horizontal="center" vertical="center" wrapText="1"/>
    </xf>
    <xf numFmtId="0" fontId="21" fillId="16" borderId="7" xfId="0" applyFont="1" applyFill="1" applyBorder="1" applyAlignment="1">
      <alignment horizontal="left" vertical="center" wrapText="1"/>
    </xf>
    <xf numFmtId="0" fontId="21" fillId="16" borderId="3" xfId="0" applyFont="1" applyFill="1" applyBorder="1" applyAlignment="1">
      <alignment horizontal="left" vertical="center" wrapText="1"/>
    </xf>
    <xf numFmtId="0" fontId="21" fillId="16" borderId="8"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17" fillId="15" borderId="20" xfId="0" applyFont="1" applyFill="1" applyBorder="1" applyAlignment="1">
      <alignment horizontal="left" vertical="center"/>
    </xf>
    <xf numFmtId="0" fontId="17" fillId="15" borderId="26" xfId="0" applyFont="1" applyFill="1" applyBorder="1" applyAlignment="1">
      <alignment horizontal="left" vertical="center"/>
    </xf>
    <xf numFmtId="0" fontId="17" fillId="15" borderId="31" xfId="0" applyFont="1" applyFill="1" applyBorder="1" applyAlignment="1">
      <alignment horizontal="left" vertical="center"/>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39" fillId="0" borderId="18" xfId="0" applyFont="1" applyBorder="1" applyAlignment="1">
      <alignment vertical="center"/>
    </xf>
    <xf numFmtId="0" fontId="39" fillId="0" borderId="19" xfId="0" applyFont="1" applyBorder="1" applyAlignment="1">
      <alignment vertical="center"/>
    </xf>
    <xf numFmtId="0" fontId="39" fillId="0" borderId="24" xfId="0" applyFont="1" applyBorder="1" applyAlignment="1">
      <alignment vertical="center"/>
    </xf>
    <xf numFmtId="0" fontId="39" fillId="0" borderId="25" xfId="0" applyFont="1" applyBorder="1" applyAlignment="1">
      <alignment vertical="center"/>
    </xf>
    <xf numFmtId="0" fontId="39" fillId="0" borderId="28" xfId="0" applyFont="1" applyBorder="1" applyAlignment="1">
      <alignment vertical="center"/>
    </xf>
    <xf numFmtId="0" fontId="39" fillId="0" borderId="16" xfId="0" applyFont="1" applyBorder="1" applyAlignment="1">
      <alignment vertical="center"/>
    </xf>
    <xf numFmtId="0" fontId="25" fillId="0" borderId="2" xfId="6"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0" fontId="0" fillId="0" borderId="1" xfId="0" applyBorder="1" applyAlignment="1">
      <alignment horizontal="left" vertical="top" wrapText="1"/>
    </xf>
    <xf numFmtId="2" fontId="0" fillId="0" borderId="1" xfId="0" applyNumberFormat="1" applyBorder="1" applyAlignment="1">
      <alignment horizontal="center" vertical="center"/>
    </xf>
    <xf numFmtId="0" fontId="178" fillId="0" borderId="0" xfId="0" applyFont="1" applyAlignment="1">
      <alignment horizontal="center" vertical="center" wrapText="1"/>
    </xf>
    <xf numFmtId="0" fontId="178" fillId="0" borderId="16" xfId="0" applyFont="1" applyBorder="1" applyAlignment="1">
      <alignment horizontal="center" vertical="center" wrapText="1"/>
    </xf>
    <xf numFmtId="0" fontId="178" fillId="0" borderId="35" xfId="0" applyFont="1" applyBorder="1" applyAlignment="1">
      <alignment horizontal="center" vertical="center" wrapText="1"/>
    </xf>
    <xf numFmtId="0" fontId="178" fillId="0" borderId="33" xfId="0" applyFont="1" applyBorder="1" applyAlignment="1">
      <alignment horizontal="center" vertical="center" wrapText="1"/>
    </xf>
    <xf numFmtId="0" fontId="154" fillId="0" borderId="20" xfId="0" applyFont="1" applyBorder="1" applyAlignment="1">
      <alignment horizontal="center" vertical="center" wrapText="1"/>
    </xf>
    <xf numFmtId="0" fontId="154" fillId="0" borderId="26" xfId="0" applyFont="1" applyBorder="1" applyAlignment="1">
      <alignment horizontal="center" vertical="center" wrapText="1"/>
    </xf>
    <xf numFmtId="0" fontId="154" fillId="0" borderId="31" xfId="0" applyFont="1" applyBorder="1" applyAlignment="1">
      <alignment horizontal="center" vertical="center" wrapText="1"/>
    </xf>
    <xf numFmtId="0" fontId="154" fillId="0" borderId="36" xfId="0" applyFont="1" applyBorder="1" applyAlignment="1">
      <alignment horizontal="center" vertical="center" wrapText="1"/>
    </xf>
    <xf numFmtId="0" fontId="154" fillId="0" borderId="37" xfId="0" applyFont="1" applyBorder="1" applyAlignment="1">
      <alignment horizontal="center" vertical="center" wrapText="1"/>
    </xf>
    <xf numFmtId="0" fontId="154" fillId="0" borderId="41" xfId="0" applyFont="1" applyBorder="1" applyAlignment="1">
      <alignment horizontal="center" vertical="center" wrapText="1"/>
    </xf>
    <xf numFmtId="0" fontId="154" fillId="0" borderId="24" xfId="0" applyFont="1" applyBorder="1" applyAlignment="1">
      <alignment horizontal="center" vertical="center" wrapText="1"/>
    </xf>
    <xf numFmtId="0" fontId="154" fillId="0" borderId="38" xfId="0" applyFont="1" applyBorder="1" applyAlignment="1">
      <alignment horizontal="center" vertical="center" wrapText="1"/>
    </xf>
    <xf numFmtId="0" fontId="154" fillId="0" borderId="39" xfId="0" applyFont="1" applyBorder="1" applyAlignment="1">
      <alignment horizontal="center" vertical="center" wrapText="1"/>
    </xf>
    <xf numFmtId="0" fontId="154" fillId="0" borderId="40" xfId="0" applyFont="1" applyBorder="1" applyAlignment="1">
      <alignment horizontal="center" vertical="center" wrapText="1"/>
    </xf>
    <xf numFmtId="0" fontId="154" fillId="0" borderId="29" xfId="0" applyFont="1" applyBorder="1" applyAlignment="1">
      <alignment horizontal="center" vertical="center" wrapText="1"/>
    </xf>
    <xf numFmtId="0" fontId="154" fillId="0" borderId="42" xfId="0" applyFont="1" applyBorder="1" applyAlignment="1">
      <alignment horizontal="center" vertical="center" wrapText="1"/>
    </xf>
    <xf numFmtId="0" fontId="141" fillId="0" borderId="20" xfId="0" applyFont="1" applyBorder="1" applyAlignment="1">
      <alignment horizontal="center" vertical="center" wrapText="1"/>
    </xf>
    <xf numFmtId="0" fontId="141" fillId="0" borderId="26" xfId="0" applyFont="1" applyBorder="1" applyAlignment="1">
      <alignment horizontal="center" vertical="center" wrapText="1"/>
    </xf>
    <xf numFmtId="0" fontId="141" fillId="0" borderId="22" xfId="0" applyFont="1" applyBorder="1" applyAlignment="1">
      <alignment horizontal="center" vertical="center" wrapText="1"/>
    </xf>
    <xf numFmtId="0" fontId="160" fillId="0" borderId="20" xfId="0" applyFont="1" applyBorder="1" applyAlignment="1">
      <alignment horizontal="center" vertical="center" wrapText="1"/>
    </xf>
    <xf numFmtId="0" fontId="160" fillId="0" borderId="31" xfId="0" applyFont="1" applyBorder="1" applyAlignment="1">
      <alignment horizontal="center" vertical="center" wrapText="1"/>
    </xf>
    <xf numFmtId="0" fontId="141" fillId="0" borderId="40" xfId="0" applyFont="1" applyBorder="1" applyAlignment="1">
      <alignment horizontal="center" vertical="center" wrapText="1"/>
    </xf>
    <xf numFmtId="0" fontId="141" fillId="0" borderId="39" xfId="0" applyFont="1" applyBorder="1" applyAlignment="1">
      <alignment horizontal="center" vertical="center" wrapText="1"/>
    </xf>
    <xf numFmtId="0" fontId="160" fillId="0" borderId="29" xfId="0" applyFont="1" applyBorder="1" applyAlignment="1">
      <alignment horizontal="center" vertical="center" wrapText="1"/>
    </xf>
    <xf numFmtId="0" fontId="160" fillId="0" borderId="42" xfId="0" applyFont="1" applyBorder="1" applyAlignment="1">
      <alignment horizontal="center" vertical="center" wrapText="1"/>
    </xf>
    <xf numFmtId="0" fontId="141" fillId="0" borderId="24" xfId="0" applyFont="1" applyBorder="1" applyAlignment="1">
      <alignment horizontal="center" vertical="center" wrapText="1"/>
    </xf>
    <xf numFmtId="0" fontId="141" fillId="0" borderId="38" xfId="0" applyFont="1" applyBorder="1" applyAlignment="1">
      <alignment horizontal="center" vertical="center" wrapText="1"/>
    </xf>
    <xf numFmtId="0" fontId="141" fillId="0" borderId="25" xfId="0" applyFont="1" applyBorder="1" applyAlignment="1">
      <alignment horizontal="center" vertical="center" wrapText="1"/>
    </xf>
    <xf numFmtId="0" fontId="141" fillId="0" borderId="29" xfId="0" applyFont="1" applyBorder="1" applyAlignment="1">
      <alignment horizontal="center" vertical="center" wrapText="1"/>
    </xf>
    <xf numFmtId="0" fontId="141" fillId="0" borderId="42" xfId="0" applyFont="1" applyBorder="1" applyAlignment="1">
      <alignment horizontal="center" vertical="center" wrapText="1"/>
    </xf>
    <xf numFmtId="0" fontId="141" fillId="0" borderId="32"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2" xfId="0" applyFont="1" applyBorder="1" applyAlignment="1">
      <alignment horizontal="center" vertical="center" wrapText="1"/>
    </xf>
    <xf numFmtId="0" fontId="77" fillId="0" borderId="0" xfId="0" applyFont="1" applyAlignment="1">
      <alignment horizontal="justify" vertical="center" wrapText="1"/>
    </xf>
    <xf numFmtId="0" fontId="141" fillId="0" borderId="43" xfId="0" applyFont="1" applyBorder="1" applyAlignment="1">
      <alignment horizontal="center" vertical="center" wrapText="1"/>
    </xf>
    <xf numFmtId="0" fontId="160" fillId="0" borderId="26" xfId="0" applyFont="1" applyBorder="1" applyAlignment="1">
      <alignment horizontal="center" vertical="center" wrapText="1"/>
    </xf>
    <xf numFmtId="0" fontId="160" fillId="0" borderId="22" xfId="0" applyFont="1" applyBorder="1" applyAlignment="1">
      <alignment horizontal="center" vertical="center" wrapText="1"/>
    </xf>
    <xf numFmtId="0" fontId="141" fillId="10" borderId="43" xfId="0" applyFont="1" applyFill="1" applyBorder="1" applyAlignment="1">
      <alignment horizontal="center" vertical="center" wrapText="1"/>
    </xf>
    <xf numFmtId="0" fontId="141" fillId="10" borderId="42" xfId="0" applyFont="1" applyFill="1" applyBorder="1" applyAlignment="1">
      <alignment horizontal="center" vertical="center" wrapText="1"/>
    </xf>
    <xf numFmtId="0" fontId="168" fillId="10" borderId="20" xfId="0" applyFont="1" applyFill="1" applyBorder="1" applyAlignment="1">
      <alignment horizontal="center" vertical="center"/>
    </xf>
    <xf numFmtId="0" fontId="168" fillId="10" borderId="22" xfId="0" applyFont="1" applyFill="1" applyBorder="1" applyAlignment="1">
      <alignment horizontal="center" vertical="center"/>
    </xf>
    <xf numFmtId="0" fontId="63" fillId="0" borderId="35" xfId="0" applyFont="1" applyBorder="1"/>
    <xf numFmtId="0" fontId="141" fillId="0" borderId="16" xfId="0" applyFont="1" applyBorder="1" applyAlignment="1">
      <alignment horizontal="center" vertical="center" wrapText="1"/>
    </xf>
    <xf numFmtId="0" fontId="141" fillId="0" borderId="28" xfId="0" applyFont="1" applyBorder="1" applyAlignment="1">
      <alignment horizontal="center" vertical="center" wrapText="1"/>
    </xf>
    <xf numFmtId="0" fontId="141" fillId="0" borderId="44" xfId="0" applyFont="1" applyBorder="1" applyAlignment="1">
      <alignment horizontal="center" vertical="center" wrapText="1"/>
    </xf>
    <xf numFmtId="0" fontId="141" fillId="0" borderId="33" xfId="0" applyFont="1" applyBorder="1" applyAlignment="1">
      <alignment horizontal="center" vertical="center" wrapText="1"/>
    </xf>
    <xf numFmtId="0" fontId="141" fillId="0" borderId="29" xfId="0" applyFont="1" applyBorder="1" applyAlignment="1">
      <alignment horizontal="center" vertical="top" wrapText="1"/>
    </xf>
    <xf numFmtId="0" fontId="141" fillId="0" borderId="43" xfId="0" applyFont="1" applyBorder="1" applyAlignment="1">
      <alignment horizontal="center" vertical="top" wrapText="1"/>
    </xf>
    <xf numFmtId="0" fontId="141" fillId="0" borderId="32" xfId="0" applyFont="1" applyBorder="1" applyAlignment="1">
      <alignment horizontal="center" vertical="top" wrapText="1"/>
    </xf>
    <xf numFmtId="0" fontId="141" fillId="0" borderId="43" xfId="0" applyFont="1" applyBorder="1" applyAlignment="1">
      <alignment vertical="center" wrapText="1"/>
    </xf>
    <xf numFmtId="0" fontId="141" fillId="0" borderId="32" xfId="0" applyFont="1" applyBorder="1" applyAlignment="1">
      <alignment vertical="center" wrapText="1"/>
    </xf>
    <xf numFmtId="0" fontId="167" fillId="10" borderId="20" xfId="0" applyFont="1" applyFill="1" applyBorder="1" applyAlignment="1">
      <alignment horizontal="center" vertical="center" wrapText="1"/>
    </xf>
    <xf numFmtId="0" fontId="167" fillId="10" borderId="22" xfId="0" applyFont="1" applyFill="1" applyBorder="1" applyAlignment="1">
      <alignment horizontal="center" vertical="center" wrapText="1"/>
    </xf>
    <xf numFmtId="0" fontId="162" fillId="19" borderId="20" xfId="0" applyFont="1" applyFill="1" applyBorder="1" applyAlignment="1">
      <alignment horizontal="center" vertical="center" wrapText="1"/>
    </xf>
    <xf numFmtId="0" fontId="162" fillId="19" borderId="22" xfId="0" applyFont="1" applyFill="1" applyBorder="1" applyAlignment="1">
      <alignment horizontal="center" vertical="center" wrapText="1"/>
    </xf>
    <xf numFmtId="0" fontId="168" fillId="0" borderId="20" xfId="0" applyFont="1" applyBorder="1" applyAlignment="1">
      <alignment horizontal="center" vertical="center"/>
    </xf>
    <xf numFmtId="0" fontId="168" fillId="0" borderId="22" xfId="0" applyFont="1" applyBorder="1" applyAlignment="1">
      <alignment horizontal="center" vertical="center"/>
    </xf>
    <xf numFmtId="0" fontId="154" fillId="0" borderId="20" xfId="0" applyFont="1" applyBorder="1" applyAlignment="1">
      <alignment vertical="center" wrapText="1"/>
    </xf>
    <xf numFmtId="0" fontId="154" fillId="0" borderId="22" xfId="0" applyFont="1" applyBorder="1" applyAlignment="1">
      <alignment vertical="center" wrapText="1"/>
    </xf>
    <xf numFmtId="0" fontId="154" fillId="0" borderId="25" xfId="0" applyFont="1" applyBorder="1" applyAlignment="1">
      <alignment horizontal="center" vertical="center" wrapText="1"/>
    </xf>
    <xf numFmtId="0" fontId="154" fillId="0" borderId="16" xfId="0" applyFont="1" applyBorder="1" applyAlignment="1">
      <alignment horizontal="center" vertical="center" wrapText="1"/>
    </xf>
    <xf numFmtId="0" fontId="154" fillId="0" borderId="45" xfId="0" applyFont="1" applyBorder="1" applyAlignment="1">
      <alignment horizontal="center" vertical="center" wrapText="1"/>
    </xf>
    <xf numFmtId="0" fontId="154" fillId="0" borderId="43" xfId="0" applyFont="1" applyBorder="1" applyAlignment="1">
      <alignment horizontal="center" vertical="center" wrapText="1"/>
    </xf>
    <xf numFmtId="0" fontId="154" fillId="10" borderId="43" xfId="0" applyFont="1" applyFill="1" applyBorder="1" applyAlignment="1">
      <alignment vertical="center" wrapText="1"/>
    </xf>
    <xf numFmtId="0" fontId="154" fillId="10" borderId="32" xfId="0" applyFont="1" applyFill="1" applyBorder="1" applyAlignment="1">
      <alignment vertical="center" wrapText="1"/>
    </xf>
    <xf numFmtId="0" fontId="154" fillId="0" borderId="32" xfId="0" applyFont="1" applyBorder="1" applyAlignment="1">
      <alignment horizontal="center" vertical="center" wrapText="1"/>
    </xf>
    <xf numFmtId="0" fontId="154" fillId="10" borderId="42" xfId="0" applyFont="1" applyFill="1" applyBorder="1" applyAlignment="1">
      <alignment vertical="center" wrapText="1"/>
    </xf>
    <xf numFmtId="0" fontId="154" fillId="0" borderId="24" xfId="0" applyFont="1" applyBorder="1" applyAlignment="1">
      <alignment vertical="top" wrapText="1"/>
    </xf>
    <xf numFmtId="0" fontId="154" fillId="0" borderId="38" xfId="0" applyFont="1" applyBorder="1" applyAlignment="1">
      <alignment vertical="top" wrapText="1"/>
    </xf>
    <xf numFmtId="0" fontId="154" fillId="0" borderId="39" xfId="0" applyFont="1" applyBorder="1" applyAlignment="1">
      <alignment vertical="top" wrapText="1"/>
    </xf>
    <xf numFmtId="0" fontId="63" fillId="0" borderId="0" xfId="0" applyFont="1"/>
    <xf numFmtId="0" fontId="178" fillId="0" borderId="0" xfId="0" applyFont="1" applyAlignment="1">
      <alignment horizontal="center" vertical="center"/>
    </xf>
    <xf numFmtId="0" fontId="178" fillId="0" borderId="16" xfId="0" applyFont="1" applyBorder="1" applyAlignment="1">
      <alignment horizontal="center" vertical="center"/>
    </xf>
    <xf numFmtId="0" fontId="178" fillId="0" borderId="35" xfId="0" applyFont="1" applyBorder="1" applyAlignment="1">
      <alignment horizontal="center" vertical="center"/>
    </xf>
    <xf numFmtId="0" fontId="178" fillId="0" borderId="33" xfId="0" applyFont="1" applyBorder="1" applyAlignment="1">
      <alignment horizontal="center" vertical="center"/>
    </xf>
    <xf numFmtId="0" fontId="161" fillId="8" borderId="20" xfId="0" applyFont="1" applyFill="1" applyBorder="1" applyAlignment="1">
      <alignment horizontal="left" vertical="center" wrapText="1" indent="2"/>
    </xf>
    <xf numFmtId="0" fontId="161" fillId="8" borderId="22" xfId="0" applyFont="1" applyFill="1" applyBorder="1" applyAlignment="1">
      <alignment horizontal="left" vertical="center" wrapText="1" indent="2"/>
    </xf>
    <xf numFmtId="0" fontId="162" fillId="0" borderId="20" xfId="0" applyFont="1" applyBorder="1" applyAlignment="1">
      <alignment vertical="center" wrapText="1"/>
    </xf>
    <xf numFmtId="0" fontId="162" fillId="0" borderId="22" xfId="0" applyFont="1" applyBorder="1" applyAlignment="1">
      <alignment vertical="center" wrapText="1"/>
    </xf>
    <xf numFmtId="0" fontId="141" fillId="0" borderId="20" xfId="0" applyFont="1" applyBorder="1" applyAlignment="1">
      <alignment vertical="center" wrapText="1"/>
    </xf>
    <xf numFmtId="0" fontId="141" fillId="0" borderId="22" xfId="0" applyFont="1" applyBorder="1" applyAlignment="1">
      <alignment vertical="center" wrapText="1"/>
    </xf>
    <xf numFmtId="0" fontId="154" fillId="0" borderId="20" xfId="0" applyFont="1" applyBorder="1" applyAlignment="1">
      <alignment horizontal="center" vertical="center"/>
    </xf>
    <xf numFmtId="0" fontId="154" fillId="0" borderId="22" xfId="0" applyFont="1" applyBorder="1" applyAlignment="1">
      <alignment horizontal="center" vertical="center"/>
    </xf>
    <xf numFmtId="0" fontId="154" fillId="0" borderId="26" xfId="0" applyFont="1" applyBorder="1" applyAlignment="1">
      <alignment horizontal="center" vertical="center"/>
    </xf>
    <xf numFmtId="0" fontId="154" fillId="0" borderId="22" xfId="0" applyFont="1" applyBorder="1" applyAlignment="1">
      <alignment horizontal="center" vertical="center" wrapText="1"/>
    </xf>
    <xf numFmtId="0" fontId="154" fillId="0" borderId="24" xfId="0" applyFont="1" applyBorder="1" applyAlignment="1">
      <alignment horizontal="center" vertical="center"/>
    </xf>
    <xf numFmtId="0" fontId="154" fillId="0" borderId="38" xfId="0" applyFont="1" applyBorder="1" applyAlignment="1">
      <alignment horizontal="center" vertical="center"/>
    </xf>
    <xf numFmtId="0" fontId="154" fillId="0" borderId="25" xfId="0" applyFont="1" applyBorder="1" applyAlignment="1">
      <alignment horizontal="center" vertical="center"/>
    </xf>
    <xf numFmtId="0" fontId="154" fillId="0" borderId="44" xfId="0" applyFont="1" applyBorder="1" applyAlignment="1">
      <alignment horizontal="center" vertical="center"/>
    </xf>
    <xf numFmtId="0" fontId="154" fillId="0" borderId="35" xfId="0" applyFont="1" applyBorder="1" applyAlignment="1">
      <alignment horizontal="center" vertical="center"/>
    </xf>
    <xf numFmtId="0" fontId="154" fillId="0" borderId="33" xfId="0" applyFont="1" applyBorder="1" applyAlignment="1">
      <alignment horizontal="center" vertical="center"/>
    </xf>
    <xf numFmtId="0" fontId="154" fillId="0" borderId="24" xfId="0" applyFont="1" applyBorder="1" applyAlignment="1">
      <alignment horizontal="left" vertical="center"/>
    </xf>
    <xf numFmtId="0" fontId="154" fillId="0" borderId="38" xfId="0" applyFont="1" applyBorder="1" applyAlignment="1">
      <alignment horizontal="left" vertical="center"/>
    </xf>
    <xf numFmtId="0" fontId="154" fillId="10" borderId="26" xfId="0" applyFont="1" applyFill="1" applyBorder="1" applyAlignment="1">
      <alignment vertical="center"/>
    </xf>
    <xf numFmtId="0" fontId="154" fillId="10" borderId="22" xfId="0" applyFont="1" applyFill="1" applyBorder="1" applyAlignment="1">
      <alignment vertical="center"/>
    </xf>
    <xf numFmtId="0" fontId="154" fillId="10" borderId="44" xfId="0" applyFont="1" applyFill="1" applyBorder="1"/>
    <xf numFmtId="0" fontId="154" fillId="10" borderId="35" xfId="0" applyFont="1" applyFill="1" applyBorder="1"/>
    <xf numFmtId="0" fontId="154" fillId="10" borderId="33" xfId="0" applyFont="1" applyFill="1" applyBorder="1"/>
    <xf numFmtId="0" fontId="154" fillId="20" borderId="20" xfId="0" applyFont="1" applyFill="1" applyBorder="1" applyAlignment="1">
      <alignment vertical="center" wrapText="1"/>
    </xf>
    <xf numFmtId="0" fontId="154" fillId="20" borderId="22" xfId="0" applyFont="1" applyFill="1" applyBorder="1" applyAlignment="1">
      <alignment vertical="center" wrapText="1"/>
    </xf>
    <xf numFmtId="0" fontId="154" fillId="20" borderId="26" xfId="0" applyFont="1" applyFill="1" applyBorder="1" applyAlignment="1">
      <alignment vertical="center" wrapText="1"/>
    </xf>
    <xf numFmtId="0" fontId="154" fillId="0" borderId="26" xfId="0" applyFont="1" applyBorder="1" applyAlignment="1">
      <alignment vertical="center" wrapText="1"/>
    </xf>
    <xf numFmtId="0" fontId="25" fillId="0" borderId="12" xfId="6" applyBorder="1" applyAlignment="1">
      <alignment horizontal="left" vertical="center" wrapText="1"/>
    </xf>
    <xf numFmtId="0" fontId="25" fillId="0" borderId="5" xfId="6" applyBorder="1" applyAlignment="1">
      <alignment horizontal="left" vertical="center" wrapText="1"/>
    </xf>
    <xf numFmtId="0" fontId="25" fillId="0" borderId="6" xfId="6" applyBorder="1" applyAlignment="1">
      <alignment horizontal="left" vertical="center" wrapText="1"/>
    </xf>
    <xf numFmtId="0" fontId="40" fillId="0" borderId="0" xfId="0" applyFont="1" applyAlignment="1">
      <alignment vertical="center" wrapText="1"/>
    </xf>
    <xf numFmtId="0" fontId="157" fillId="0" borderId="0" xfId="0" applyFont="1" applyAlignment="1">
      <alignment vertical="center"/>
    </xf>
    <xf numFmtId="0" fontId="30" fillId="0" borderId="0" xfId="0" applyFont="1" applyAlignment="1">
      <alignment horizontal="left" vertical="center" wrapText="1"/>
    </xf>
    <xf numFmtId="0" fontId="17" fillId="0" borderId="1"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17" fillId="0" borderId="3" xfId="0" applyFont="1" applyBorder="1" applyAlignment="1">
      <alignment horizontal="center" vertical="center" wrapText="1"/>
    </xf>
    <xf numFmtId="9" fontId="28" fillId="0" borderId="1" xfId="0" applyNumberFormat="1" applyFont="1" applyBorder="1" applyAlignment="1">
      <alignment horizontal="center" vertical="center" wrapText="1"/>
    </xf>
    <xf numFmtId="0" fontId="17" fillId="10" borderId="7" xfId="0" applyFont="1" applyFill="1" applyBorder="1" applyAlignment="1">
      <alignment horizontal="center" vertical="center" wrapText="1"/>
    </xf>
    <xf numFmtId="0" fontId="17" fillId="10" borderId="8"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20" fillId="10" borderId="7" xfId="0" applyFont="1" applyFill="1" applyBorder="1" applyAlignment="1">
      <alignment horizontal="center" vertical="center" wrapText="1"/>
    </xf>
    <xf numFmtId="0" fontId="20"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76" fillId="0" borderId="0" xfId="0" applyFont="1" applyAlignment="1">
      <alignment wrapText="1"/>
    </xf>
    <xf numFmtId="0" fontId="177" fillId="0" borderId="0" xfId="0" applyFont="1" applyAlignment="1">
      <alignment wrapText="1"/>
    </xf>
    <xf numFmtId="0" fontId="177" fillId="0" borderId="0" xfId="0" applyFont="1"/>
    <xf numFmtId="0" fontId="117" fillId="0" borderId="0" xfId="0" applyFont="1" applyAlignment="1">
      <alignment vertical="center" wrapText="1"/>
    </xf>
    <xf numFmtId="0" fontId="146" fillId="10" borderId="7" xfId="0" applyFont="1" applyFill="1" applyBorder="1" applyAlignment="1">
      <alignment horizontal="center" vertical="center" wrapText="1"/>
    </xf>
    <xf numFmtId="0" fontId="146" fillId="10" borderId="8" xfId="0" applyFont="1" applyFill="1" applyBorder="1" applyAlignment="1">
      <alignment horizontal="center" vertical="center" wrapText="1"/>
    </xf>
    <xf numFmtId="0" fontId="154" fillId="10" borderId="7" xfId="0" applyFont="1" applyFill="1" applyBorder="1" applyAlignment="1">
      <alignment horizontal="center" vertical="center" wrapText="1"/>
    </xf>
    <xf numFmtId="0" fontId="154" fillId="10" borderId="3" xfId="0" applyFont="1" applyFill="1" applyBorder="1" applyAlignment="1">
      <alignment horizontal="center" vertical="center" wrapText="1"/>
    </xf>
    <xf numFmtId="0" fontId="154" fillId="10" borderId="8" xfId="0" applyFont="1" applyFill="1" applyBorder="1" applyAlignment="1">
      <alignment horizontal="center" vertical="center" wrapText="1"/>
    </xf>
    <xf numFmtId="0" fontId="154" fillId="10" borderId="13" xfId="0" applyFont="1" applyFill="1" applyBorder="1" applyAlignment="1">
      <alignment horizontal="center" vertical="center" wrapText="1"/>
    </xf>
    <xf numFmtId="0" fontId="154" fillId="10" borderId="15" xfId="0" applyFont="1" applyFill="1" applyBorder="1" applyAlignment="1">
      <alignment horizontal="center" vertical="center" wrapText="1"/>
    </xf>
    <xf numFmtId="0" fontId="154" fillId="10" borderId="14" xfId="0" applyFont="1" applyFill="1" applyBorder="1" applyAlignment="1">
      <alignment horizontal="center" vertical="center" wrapText="1"/>
    </xf>
    <xf numFmtId="0" fontId="164" fillId="10" borderId="13" xfId="0" applyFont="1" applyFill="1" applyBorder="1" applyAlignment="1">
      <alignment horizontal="center" vertical="center" wrapText="1"/>
    </xf>
    <xf numFmtId="0" fontId="164" fillId="10" borderId="15" xfId="0" applyFont="1" applyFill="1" applyBorder="1" applyAlignment="1">
      <alignment horizontal="center" vertical="center" wrapText="1"/>
    </xf>
    <xf numFmtId="0" fontId="164" fillId="10" borderId="14" xfId="0" applyFont="1" applyFill="1" applyBorder="1" applyAlignment="1">
      <alignment horizontal="center" vertical="center" wrapText="1"/>
    </xf>
    <xf numFmtId="0" fontId="154"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41" fillId="10" borderId="13" xfId="0" applyFont="1" applyFill="1" applyBorder="1" applyAlignment="1">
      <alignment horizontal="center" vertical="center" wrapText="1"/>
    </xf>
    <xf numFmtId="0" fontId="141" fillId="10" borderId="15" xfId="0" applyFont="1" applyFill="1" applyBorder="1" applyAlignment="1">
      <alignment horizontal="center" vertical="center" wrapText="1"/>
    </xf>
    <xf numFmtId="0" fontId="146" fillId="10" borderId="3"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0" fillId="0" borderId="13" xfId="0"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0" fontId="70" fillId="0" borderId="13" xfId="0" applyFont="1" applyBorder="1" applyAlignment="1">
      <alignment horizontal="center" vertical="center" wrapText="1"/>
    </xf>
    <xf numFmtId="0" fontId="70" fillId="0" borderId="14" xfId="0" applyFont="1" applyBorder="1" applyAlignment="1">
      <alignment horizontal="center" vertical="center" wrapText="1"/>
    </xf>
    <xf numFmtId="0" fontId="78" fillId="0" borderId="13" xfId="0" applyFont="1" applyBorder="1" applyAlignment="1">
      <alignment horizontal="center" vertical="center" wrapText="1"/>
    </xf>
    <xf numFmtId="0" fontId="78" fillId="0" borderId="14" xfId="0" applyFont="1" applyBorder="1" applyAlignment="1">
      <alignment horizontal="center" vertical="center" wrapText="1"/>
    </xf>
    <xf numFmtId="0" fontId="78" fillId="0" borderId="9" xfId="0" applyFont="1" applyBorder="1" applyAlignment="1">
      <alignment horizontal="center" vertical="center" wrapText="1"/>
    </xf>
    <xf numFmtId="0" fontId="78" fillId="0" borderId="8"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25" fillId="0" borderId="7" xfId="6" applyBorder="1"/>
    <xf numFmtId="0" fontId="25" fillId="0" borderId="3" xfId="6" applyBorder="1"/>
    <xf numFmtId="0" fontId="25" fillId="0" borderId="8" xfId="6" applyBorder="1"/>
    <xf numFmtId="0" fontId="0" fillId="0" borderId="1" xfId="0" applyBorder="1" applyAlignment="1">
      <alignment horizont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3" xfId="0" applyFont="1" applyBorder="1" applyAlignment="1">
      <alignment horizontal="center" wrapText="1"/>
    </xf>
    <xf numFmtId="0" fontId="17" fillId="0" borderId="14" xfId="0" applyFont="1" applyBorder="1" applyAlignment="1">
      <alignment horizontal="center" wrapText="1"/>
    </xf>
    <xf numFmtId="0" fontId="179" fillId="0" borderId="0" xfId="2" applyFont="1" applyAlignment="1">
      <alignment vertical="center" wrapText="1"/>
    </xf>
    <xf numFmtId="0" fontId="180" fillId="0" borderId="0" xfId="0" applyFont="1" applyAlignment="1">
      <alignment wrapText="1"/>
    </xf>
    <xf numFmtId="0" fontId="179" fillId="0" borderId="0" xfId="0" applyFont="1" applyAlignment="1">
      <alignment vertical="center" wrapText="1"/>
    </xf>
    <xf numFmtId="0" fontId="32" fillId="0" borderId="0" xfId="0" applyFont="1" applyAlignment="1">
      <alignment vertical="center" wrapText="1"/>
    </xf>
    <xf numFmtId="0" fontId="10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79" fillId="0" borderId="0" xfId="0" applyFont="1" applyAlignment="1">
      <alignment wrapText="1"/>
    </xf>
    <xf numFmtId="0" fontId="5" fillId="0" borderId="1" xfId="0" applyFont="1" applyBorder="1" applyAlignment="1">
      <alignment horizontal="center" vertical="center"/>
    </xf>
    <xf numFmtId="0" fontId="28" fillId="0" borderId="1"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106" fillId="0" borderId="1" xfId="0" applyFont="1" applyBorder="1" applyAlignment="1">
      <alignment vertical="center" wrapText="1"/>
    </xf>
    <xf numFmtId="0" fontId="129" fillId="0" borderId="7" xfId="0" applyFont="1" applyBorder="1" applyAlignment="1">
      <alignment horizontal="left" vertical="center" wrapText="1" indent="7"/>
    </xf>
    <xf numFmtId="0" fontId="129" fillId="0" borderId="8" xfId="0" applyFont="1" applyBorder="1" applyAlignment="1">
      <alignment horizontal="left" vertical="center" wrapText="1" indent="7"/>
    </xf>
    <xf numFmtId="0" fontId="147" fillId="0" borderId="0" xfId="0" applyFont="1" applyAlignment="1">
      <alignment wrapText="1"/>
    </xf>
    <xf numFmtId="0" fontId="0" fillId="0" borderId="0" xfId="0" applyAlignment="1">
      <alignment horizontal="left" vertical="center" wrapText="1"/>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30" fillId="0" borderId="0" xfId="0" applyFont="1" applyAlignment="1">
      <alignment horizontal="left"/>
    </xf>
    <xf numFmtId="0" fontId="31" fillId="0" borderId="0" xfId="0" applyFont="1" applyAlignment="1">
      <alignment horizontal="left"/>
    </xf>
    <xf numFmtId="0" fontId="20" fillId="0" borderId="1" xfId="0" applyFont="1" applyBorder="1" applyAlignment="1">
      <alignment horizontal="center"/>
    </xf>
    <xf numFmtId="0" fontId="20" fillId="0" borderId="7" xfId="0" applyFont="1" applyBorder="1" applyAlignment="1">
      <alignment horizontal="center"/>
    </xf>
    <xf numFmtId="0" fontId="20" fillId="0" borderId="3" xfId="0" applyFont="1" applyBorder="1" applyAlignment="1">
      <alignment horizontal="center"/>
    </xf>
    <xf numFmtId="0" fontId="20" fillId="0" borderId="8" xfId="0" applyFont="1" applyBorder="1" applyAlignment="1">
      <alignment horizontal="center"/>
    </xf>
    <xf numFmtId="0" fontId="20" fillId="0" borderId="13" xfId="0" applyFont="1" applyBorder="1" applyAlignment="1">
      <alignment horizontal="center"/>
    </xf>
    <xf numFmtId="0" fontId="20" fillId="0" borderId="9" xfId="0" applyFont="1" applyBorder="1" applyAlignment="1">
      <alignment horizontal="center"/>
    </xf>
    <xf numFmtId="0" fontId="20" fillId="0" borderId="1" xfId="0" applyFont="1" applyBorder="1" applyAlignment="1">
      <alignment horizontal="left"/>
    </xf>
    <xf numFmtId="0" fontId="20" fillId="0" borderId="1" xfId="0" applyFont="1" applyBorder="1" applyAlignment="1">
      <alignment horizontal="center" wrapText="1"/>
    </xf>
    <xf numFmtId="0" fontId="28" fillId="0" borderId="1" xfId="0" applyFont="1" applyBorder="1" applyAlignment="1">
      <alignment horizontal="left"/>
    </xf>
    <xf numFmtId="0" fontId="20" fillId="0" borderId="1" xfId="0" applyFont="1" applyBorder="1" applyAlignment="1">
      <alignment horizontal="left" indent="1"/>
    </xf>
    <xf numFmtId="0" fontId="147" fillId="0" borderId="0" xfId="0" applyFont="1" applyAlignment="1">
      <alignment horizontal="left" vertical="center" wrapText="1"/>
    </xf>
    <xf numFmtId="0" fontId="79" fillId="0" borderId="7" xfId="0" applyFont="1" applyBorder="1" applyAlignment="1">
      <alignment horizontal="justify" vertical="center" wrapText="1"/>
    </xf>
    <xf numFmtId="0" fontId="79" fillId="0" borderId="8" xfId="0" applyFont="1" applyBorder="1" applyAlignment="1">
      <alignment horizontal="justify" vertical="center" wrapText="1"/>
    </xf>
    <xf numFmtId="0" fontId="79" fillId="0" borderId="3" xfId="0" applyFont="1" applyBorder="1" applyAlignment="1">
      <alignment horizontal="justify" vertical="center" wrapText="1"/>
    </xf>
    <xf numFmtId="0" fontId="111" fillId="10" borderId="4" xfId="0" applyFont="1" applyFill="1" applyBorder="1" applyAlignment="1">
      <alignment vertical="center" wrapText="1"/>
    </xf>
    <xf numFmtId="0" fontId="111" fillId="10" borderId="15" xfId="0" applyFont="1" applyFill="1" applyBorder="1" applyAlignment="1">
      <alignment vertical="center" wrapText="1"/>
    </xf>
    <xf numFmtId="0" fontId="111" fillId="10" borderId="6" xfId="0" applyFont="1" applyFill="1" applyBorder="1" applyAlignment="1">
      <alignment vertical="center" wrapText="1"/>
    </xf>
    <xf numFmtId="0" fontId="111" fillId="10" borderId="14" xfId="0" applyFont="1" applyFill="1" applyBorder="1" applyAlignment="1">
      <alignment vertical="center" wrapText="1"/>
    </xf>
    <xf numFmtId="0" fontId="32" fillId="0" borderId="4" xfId="0" applyFont="1" applyBorder="1" applyAlignment="1">
      <alignment vertical="center" wrapText="1"/>
    </xf>
    <xf numFmtId="0" fontId="32" fillId="0" borderId="15" xfId="0" applyFont="1" applyBorder="1" applyAlignment="1">
      <alignment vertical="center" wrapText="1"/>
    </xf>
    <xf numFmtId="0" fontId="32" fillId="0" borderId="6" xfId="0" applyFont="1" applyBorder="1" applyAlignment="1">
      <alignment vertical="center" wrapText="1"/>
    </xf>
    <xf numFmtId="0" fontId="32" fillId="0" borderId="14" xfId="0" applyFont="1" applyBorder="1" applyAlignment="1">
      <alignment vertical="center" wrapText="1"/>
    </xf>
    <xf numFmtId="0" fontId="129" fillId="9" borderId="1" xfId="0" applyFont="1" applyFill="1" applyBorder="1" applyAlignment="1">
      <alignment vertical="center" wrapText="1"/>
    </xf>
    <xf numFmtId="0" fontId="0" fillId="0" borderId="0" xfId="0" applyAlignment="1">
      <alignment horizontal="justify" vertical="top" wrapText="1"/>
    </xf>
    <xf numFmtId="0" fontId="39" fillId="0" borderId="0" xfId="0" applyFont="1" applyAlignment="1">
      <alignment vertical="top" wrapText="1"/>
    </xf>
    <xf numFmtId="0" fontId="17" fillId="5" borderId="13"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17" fillId="0" borderId="15" xfId="0" applyFont="1" applyBorder="1" applyAlignment="1">
      <alignment horizontal="center" vertical="center" wrapText="1"/>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20" fillId="0" borderId="1" xfId="14" applyFont="1" applyBorder="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left"/>
    </xf>
    <xf numFmtId="0" fontId="20" fillId="0" borderId="0" xfId="0" applyFont="1" applyAlignment="1">
      <alignment horizontal="left" wrapText="1"/>
    </xf>
    <xf numFmtId="0" fontId="20" fillId="0" borderId="10" xfId="0" applyFont="1" applyBorder="1" applyAlignment="1">
      <alignment horizontal="center" vertical="center"/>
    </xf>
    <xf numFmtId="0" fontId="20" fillId="0" borderId="10" xfId="0" applyFont="1" applyBorder="1" applyAlignment="1">
      <alignment horizontal="left"/>
    </xf>
    <xf numFmtId="0" fontId="20" fillId="0" borderId="10" xfId="0" applyFont="1" applyBorder="1" applyAlignment="1">
      <alignment horizontal="left" vertical="center" wrapText="1"/>
    </xf>
    <xf numFmtId="0" fontId="20" fillId="0" borderId="10" xfId="0" applyFont="1" applyBorder="1" applyAlignment="1">
      <alignment horizontal="left" wrapText="1"/>
    </xf>
    <xf numFmtId="0" fontId="195" fillId="0" borderId="5" xfId="0" applyFont="1" applyBorder="1" applyAlignment="1">
      <alignment horizontal="left" vertical="top" wrapText="1"/>
    </xf>
    <xf numFmtId="0" fontId="195" fillId="0" borderId="5" xfId="0" applyFont="1" applyBorder="1" applyAlignment="1">
      <alignment horizontal="left" vertical="top"/>
    </xf>
    <xf numFmtId="0" fontId="135" fillId="0" borderId="5" xfId="0" applyFont="1" applyBorder="1" applyAlignment="1">
      <alignment horizontal="left" vertical="top" wrapText="1"/>
    </xf>
    <xf numFmtId="0" fontId="20" fillId="0" borderId="0" xfId="0" applyFont="1" applyAlignment="1">
      <alignment horizontal="left" vertical="center" wrapText="1"/>
    </xf>
    <xf numFmtId="0" fontId="135" fillId="0" borderId="0" xfId="0" applyFont="1" applyAlignment="1">
      <alignment horizontal="left" vertical="top"/>
    </xf>
    <xf numFmtId="0" fontId="20" fillId="0" borderId="10" xfId="0" applyFont="1" applyBorder="1" applyAlignment="1">
      <alignment horizontal="left" vertical="center"/>
    </xf>
    <xf numFmtId="0" fontId="135" fillId="0" borderId="1" xfId="0" applyFont="1" applyBorder="1" applyAlignment="1">
      <alignment horizontal="center" vertical="center"/>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 xfId="0" applyFont="1" applyBorder="1" applyAlignment="1">
      <alignment horizontal="left" vertical="center" wrapText="1"/>
    </xf>
    <xf numFmtId="0" fontId="20" fillId="0" borderId="7" xfId="0" applyFont="1" applyBorder="1" applyAlignment="1">
      <alignment horizontal="left" vertical="center" wrapText="1" indent="2"/>
    </xf>
    <xf numFmtId="0" fontId="20" fillId="0" borderId="8" xfId="0" applyFont="1" applyBorder="1" applyAlignment="1">
      <alignment horizontal="left" vertical="center" wrapText="1" indent="2"/>
    </xf>
    <xf numFmtId="0" fontId="135" fillId="0" borderId="5" xfId="0" applyFont="1" applyBorder="1" applyAlignment="1">
      <alignment horizontal="center" vertical="center"/>
    </xf>
    <xf numFmtId="0" fontId="135" fillId="0" borderId="6" xfId="0" applyFont="1" applyBorder="1" applyAlignment="1">
      <alignment horizontal="center" vertical="center"/>
    </xf>
    <xf numFmtId="0" fontId="20" fillId="6" borderId="7"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0" fillId="6" borderId="8" xfId="0" applyFont="1" applyFill="1" applyBorder="1" applyAlignment="1">
      <alignment horizontal="left" vertical="center" wrapText="1"/>
    </xf>
    <xf numFmtId="0" fontId="20" fillId="0" borderId="7" xfId="0" applyFont="1" applyBorder="1" applyAlignment="1">
      <alignment horizontal="left"/>
    </xf>
    <xf numFmtId="0" fontId="20" fillId="0" borderId="3" xfId="0" applyFont="1" applyBorder="1" applyAlignment="1">
      <alignment horizontal="left"/>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136" fillId="6" borderId="48" xfId="13" applyFont="1" applyFill="1" applyBorder="1" applyAlignment="1">
      <alignment horizontal="center" vertical="center"/>
    </xf>
    <xf numFmtId="0" fontId="136" fillId="6" borderId="49" xfId="13" applyFont="1" applyFill="1" applyBorder="1" applyAlignment="1">
      <alignment horizontal="center" vertical="center"/>
    </xf>
    <xf numFmtId="0" fontId="136" fillId="6" borderId="50" xfId="13" applyFont="1" applyFill="1" applyBorder="1" applyAlignment="1">
      <alignment horizontal="center" vertical="center"/>
    </xf>
    <xf numFmtId="0" fontId="136" fillId="6" borderId="51" xfId="13" applyFont="1" applyFill="1" applyBorder="1" applyAlignment="1">
      <alignment horizontal="center" vertical="center"/>
    </xf>
    <xf numFmtId="0" fontId="136" fillId="6" borderId="52" xfId="13" applyFont="1" applyFill="1" applyBorder="1" applyAlignment="1">
      <alignment horizontal="center" vertical="center"/>
    </xf>
    <xf numFmtId="0" fontId="136" fillId="6" borderId="53" xfId="13" applyFont="1" applyFill="1" applyBorder="1" applyAlignment="1">
      <alignment horizontal="center" vertical="center"/>
    </xf>
    <xf numFmtId="0" fontId="28" fillId="0" borderId="9" xfId="3" applyFont="1" applyBorder="1" applyAlignment="1">
      <alignment horizontal="center" vertical="center" wrapText="1"/>
    </xf>
    <xf numFmtId="0" fontId="28" fillId="0" borderId="11" xfId="3" applyFont="1" applyBorder="1" applyAlignment="1">
      <alignment horizontal="center" vertical="center" wrapText="1"/>
    </xf>
    <xf numFmtId="0" fontId="17" fillId="0" borderId="9" xfId="3" applyFont="1" applyBorder="1" applyAlignment="1">
      <alignment horizontal="center" vertical="center" wrapText="1"/>
    </xf>
    <xf numFmtId="0" fontId="17" fillId="0" borderId="11" xfId="3" applyFont="1" applyBorder="1" applyAlignment="1">
      <alignment horizontal="center" vertical="center" wrapText="1"/>
    </xf>
    <xf numFmtId="0" fontId="28" fillId="0" borderId="2" xfId="3" applyFont="1" applyBorder="1" applyAlignment="1">
      <alignment horizontal="center" vertical="center" wrapText="1"/>
    </xf>
    <xf numFmtId="0" fontId="28" fillId="0" borderId="4" xfId="3" applyFont="1" applyBorder="1" applyAlignment="1">
      <alignment horizontal="center" vertical="center" wrapText="1"/>
    </xf>
    <xf numFmtId="0" fontId="28" fillId="0" borderId="7" xfId="3"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14" applyFont="1" applyBorder="1" applyAlignment="1">
      <alignment horizontal="center" vertical="center" wrapText="1"/>
    </xf>
    <xf numFmtId="0" fontId="20" fillId="0" borderId="11" xfId="14" applyFont="1" applyBorder="1" applyAlignment="1">
      <alignment horizontal="center" vertical="center" wrapText="1"/>
    </xf>
    <xf numFmtId="0" fontId="20" fillId="0" borderId="2" xfId="14" applyFont="1" applyBorder="1" applyAlignment="1">
      <alignment horizontal="center" vertical="center" wrapText="1"/>
    </xf>
    <xf numFmtId="0" fontId="20" fillId="0" borderId="4" xfId="14" applyFont="1" applyBorder="1" applyAlignment="1">
      <alignment horizontal="center" vertical="center" wrapText="1"/>
    </xf>
    <xf numFmtId="0" fontId="20" fillId="0" borderId="12" xfId="14" applyFont="1" applyBorder="1" applyAlignment="1">
      <alignment horizontal="center" vertical="center" wrapText="1"/>
    </xf>
    <xf numFmtId="0" fontId="20" fillId="0" borderId="6" xfId="14" applyFont="1" applyBorder="1" applyAlignment="1">
      <alignment horizontal="center" vertical="center" wrapText="1"/>
    </xf>
    <xf numFmtId="0" fontId="20" fillId="0" borderId="7" xfId="14" applyFont="1" applyBorder="1" applyAlignment="1">
      <alignment horizontal="center" vertical="center" wrapText="1"/>
    </xf>
    <xf numFmtId="0" fontId="20" fillId="0" borderId="8" xfId="14" applyFont="1" applyBorder="1" applyAlignment="1">
      <alignment horizontal="center" vertical="center" wrapText="1"/>
    </xf>
    <xf numFmtId="0" fontId="20" fillId="0" borderId="3" xfId="14" applyFont="1" applyBorder="1" applyAlignment="1">
      <alignment horizontal="center" vertical="center" wrapText="1"/>
    </xf>
    <xf numFmtId="0" fontId="25" fillId="0" borderId="7" xfId="6" applyBorder="1" applyAlignment="1">
      <alignment vertical="center" wrapText="1"/>
    </xf>
    <xf numFmtId="0" fontId="25"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32" fillId="0" borderId="0" xfId="0" applyFont="1" applyAlignment="1">
      <alignment horizontal="left" vertical="center" wrapText="1"/>
    </xf>
    <xf numFmtId="0" fontId="26" fillId="0" borderId="0" xfId="0" applyFont="1" applyAlignment="1">
      <alignment horizontal="left" vertical="center" wrapText="1"/>
    </xf>
    <xf numFmtId="0" fontId="4"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top" wrapText="1"/>
    </xf>
    <xf numFmtId="0" fontId="0" fillId="0" borderId="0" xfId="0" applyAlignment="1">
      <alignment vertical="top" wrapText="1"/>
    </xf>
    <xf numFmtId="0" fontId="129" fillId="0" borderId="1" xfId="0" applyFont="1" applyBorder="1" applyAlignment="1">
      <alignment horizontal="center" vertical="center" wrapText="1"/>
    </xf>
    <xf numFmtId="0" fontId="129" fillId="0" borderId="1" xfId="0" applyFont="1" applyBorder="1"/>
    <xf numFmtId="0" fontId="150" fillId="0" borderId="0" xfId="0" applyFont="1" applyAlignment="1">
      <alignment horizontal="center" vertical="center" wrapText="1"/>
    </xf>
    <xf numFmtId="0" fontId="150" fillId="0" borderId="4" xfId="0" applyFont="1" applyBorder="1" applyAlignment="1">
      <alignment horizontal="center" vertical="center" wrapText="1"/>
    </xf>
    <xf numFmtId="0" fontId="150" fillId="0" borderId="5" xfId="0" applyFont="1" applyBorder="1" applyAlignment="1">
      <alignment horizontal="center" vertical="center" wrapText="1"/>
    </xf>
    <xf numFmtId="0" fontId="150" fillId="0" borderId="6" xfId="0" applyFont="1" applyBorder="1" applyAlignment="1">
      <alignment horizontal="center" vertical="center" wrapText="1"/>
    </xf>
    <xf numFmtId="169" fontId="160" fillId="0" borderId="33" xfId="33" applyNumberFormat="1" applyFont="1" applyBorder="1" applyAlignment="1">
      <alignment vertical="center" wrapText="1"/>
    </xf>
  </cellXfs>
  <cellStyles count="34">
    <cellStyle name="=C:\WINNT35\SYSTEM32\COMMAND.COM" xfId="3" xr:uid="{00000000-0005-0000-0000-000000000000}"/>
    <cellStyle name="Čárka" xfId="33" builtinId="3"/>
    <cellStyle name="Čárka 2" xfId="29" xr:uid="{745FACF2-38C5-4193-B62D-21FE9A12AD48}"/>
    <cellStyle name="Čárka 3" xfId="31" xr:uid="{F033E163-810E-4AE8-AD80-53E5A379A214}"/>
    <cellStyle name="Čárka 4" xfId="27" xr:uid="{20342DCD-662A-4AB1-A56D-F13E6CF14180}"/>
    <cellStyle name="greyed" xfId="7" xr:uid="{00000000-0005-0000-0000-000001000000}"/>
    <cellStyle name="Heading 1 2" xfId="1" xr:uid="{00000000-0005-0000-0000-000002000000}"/>
    <cellStyle name="Heading 2 2" xfId="4" xr:uid="{00000000-0005-0000-0000-000003000000}"/>
    <cellStyle name="HeadingTable" xfId="8" xr:uid="{00000000-0005-0000-0000-000004000000}"/>
    <cellStyle name="Hypertextový odkaz" xfId="6" builtinId="8"/>
    <cellStyle name="Hypertextový odkaz 2" xfId="12" xr:uid="{00000000-0005-0000-0000-000006000000}"/>
    <cellStyle name="Normal 2" xfId="2" xr:uid="{00000000-0005-0000-0000-000007000000}"/>
    <cellStyle name="Normal 2 2" xfId="10" xr:uid="{00000000-0005-0000-0000-000008000000}"/>
    <cellStyle name="Normal 2 2 2" xfId="9" xr:uid="{00000000-0005-0000-0000-000009000000}"/>
    <cellStyle name="Normal 2 2 3" xfId="19" xr:uid="{B15F601E-94A9-4D71-88CD-899FEA9B1070}"/>
    <cellStyle name="Normal 2 5 2 2" xfId="25" xr:uid="{07E87FA0-3E5D-47BE-9D45-9A4DB34CEFEB}"/>
    <cellStyle name="Normal 2_~0149226 2" xfId="26" xr:uid="{4F0E87F8-E235-43E1-A4DA-DF145B5E14C8}"/>
    <cellStyle name="Normal 4" xfId="13" xr:uid="{00000000-0005-0000-0000-00000B000000}"/>
    <cellStyle name="Normal 9" xfId="24" xr:uid="{821D4599-276F-4DD0-BFC1-BD350D08E9D8}"/>
    <cellStyle name="Normal_20 OPR" xfId="14" xr:uid="{00000000-0005-0000-0000-00000C000000}"/>
    <cellStyle name="Normální" xfId="0" builtinId="0"/>
    <cellStyle name="Normální 2" xfId="11" xr:uid="{00000000-0005-0000-0000-00000E000000}"/>
    <cellStyle name="Normální 2 2" xfId="23" xr:uid="{7A63A291-9C9F-422E-BEF6-F635B41D7168}"/>
    <cellStyle name="Normální 2 3" xfId="20" xr:uid="{36E9F946-FB82-43C9-9CC6-D90FC0A5EDCB}"/>
    <cellStyle name="Normální 3" xfId="18" xr:uid="{00000000-0005-0000-0000-00000F000000}"/>
    <cellStyle name="Normální 3 2" xfId="32" xr:uid="{FBF06F5B-BC2E-41E1-A299-DEA457858BD5}"/>
    <cellStyle name="Normální 3 3" xfId="21" xr:uid="{F9AA0839-FEE4-4A3A-96DF-C7EB4ED2DBC1}"/>
    <cellStyle name="Normální 4" xfId="22" xr:uid="{A41BA7BA-85F4-41B4-A81E-E7113E045BE6}"/>
    <cellStyle name="Normální 5" xfId="30" xr:uid="{A15F8DB7-3C99-4057-9410-E770AB0496B4}"/>
    <cellStyle name="Normální 7" xfId="28" xr:uid="{7A00389A-F478-4932-9CCB-6F257EE23EAC}"/>
    <cellStyle name="optionalExposure" xfId="5" xr:uid="{00000000-0005-0000-0000-000010000000}"/>
    <cellStyle name="Procenta" xfId="17" builtinId="5"/>
    <cellStyle name="Procenta 2" xfId="15" xr:uid="{00000000-0005-0000-0000-000012000000}"/>
    <cellStyle name="Standard 3" xfId="16" xr:uid="{00000000-0005-0000-0000-000013000000}"/>
  </cellStyles>
  <dxfs count="1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theme" Target="theme/theme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7</xdr:row>
      <xdr:rowOff>0</xdr:rowOff>
    </xdr:from>
    <xdr:to>
      <xdr:col>1</xdr:col>
      <xdr:colOff>7289800</xdr:colOff>
      <xdr:row>62</xdr:row>
      <xdr:rowOff>85555</xdr:rowOff>
    </xdr:to>
    <xdr:pic>
      <xdr:nvPicPr>
        <xdr:cNvPr id="2" name="Obrázek 1">
          <a:extLst>
            <a:ext uri="{FF2B5EF4-FFF2-40B4-BE49-F238E27FC236}">
              <a16:creationId xmlns:a16="http://schemas.microsoft.com/office/drawing/2014/main" id="{67C48468-5870-2607-7518-B6B4447EE3C1}"/>
            </a:ext>
          </a:extLst>
        </xdr:cNvPr>
        <xdr:cNvPicPr>
          <a:picLocks noChangeAspect="1"/>
        </xdr:cNvPicPr>
      </xdr:nvPicPr>
      <xdr:blipFill>
        <a:blip xmlns:r="http://schemas.openxmlformats.org/officeDocument/2006/relationships" r:embed="rId1"/>
        <a:stretch>
          <a:fillRect/>
        </a:stretch>
      </xdr:blipFill>
      <xdr:spPr>
        <a:xfrm>
          <a:off x="609601" y="2133600"/>
          <a:ext cx="7289799" cy="1031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1412082</xdr:colOff>
      <xdr:row>26</xdr:row>
      <xdr:rowOff>57150</xdr:rowOff>
    </xdr:to>
    <xdr:sp macro="" textlink="">
      <xdr:nvSpPr>
        <xdr:cNvPr id="2" name="AutoShape 1">
          <a:extLst>
            <a:ext uri="{FF2B5EF4-FFF2-40B4-BE49-F238E27FC236}">
              <a16:creationId xmlns:a16="http://schemas.microsoft.com/office/drawing/2014/main" id="{00000000-0008-0000-1A00-000002000000}"/>
            </a:ext>
          </a:extLst>
        </xdr:cNvPr>
        <xdr:cNvSpPr>
          <a:spLocks noChangeAspect="1" noChangeArrowheads="1"/>
        </xdr:cNvSpPr>
      </xdr:nvSpPr>
      <xdr:spPr bwMode="auto">
        <a:xfrm>
          <a:off x="3848100" y="3600450"/>
          <a:ext cx="9041607"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0000000-0008-0000-4800-000002000000}"/>
            </a:ext>
          </a:extLst>
        </xdr:cNvPr>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8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a:extLst>
            <a:ext uri="{FF2B5EF4-FFF2-40B4-BE49-F238E27FC236}">
              <a16:creationId xmlns:a16="http://schemas.microsoft.com/office/drawing/2014/main" id="{00000000-0008-0000-5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eba.europa.eu/sites/default/documents/files/document_library/Publications/Guidelines/2020/GLs%20to%20amend%20disclosure%20guidelines%20EBA-GL-2018-01/Translations/932971/Guidelines%20amending%20EBAGL201801%20%20CRR%20quick%20fix%20%20COVID_CS." TargetMode="External"/><Relationship Id="rId7" Type="http://schemas.openxmlformats.org/officeDocument/2006/relationships/hyperlink" Target="https://eur-lex.europa.eu/legal-content/EN/TXT/?uri=CELEX%3A02021R0637-20220509" TargetMode="External"/><Relationship Id="rId2" Type="http://schemas.openxmlformats.org/officeDocument/2006/relationships/hyperlink" Target="https://www.eba.europa.eu/sites/default/documents/files/documents/10180/2084799/fa5baeec-6b27-468f-a75c-74ce0516bef7/Guidelines%20on%20uniform%20disclosure%20of%20IFRS%209%20transitional%20arrangements_CS.pdf?retry=1" TargetMode="External"/><Relationship Id="rId1" Type="http://schemas.openxmlformats.org/officeDocument/2006/relationships/hyperlink" Target="https://www.eba.europa.eu/eba-updates-mapping-between-technical-standards-pillar-3-disclosures-and-technical-standards" TargetMode="External"/><Relationship Id="rId6" Type="http://schemas.openxmlformats.org/officeDocument/2006/relationships/hyperlink" Target="https://www.eba.europa.eu/sites/default/documents/files/document_library/Publications/Guidelines/2022/1041279/Consolidated%20%20GL%20on%20disclosure%20of%20non-performing%20and%20forborne%20exposures.pdf" TargetMode="External"/><Relationship Id="rId5" Type="http://schemas.openxmlformats.org/officeDocument/2006/relationships/hyperlink" Target="https://www.eba.europa.eu/sites/default/documents/files/document_library/Publications/Guidelines/2022/EBA-GL-2022-13%20Amending%20GL%20on%20disclosure%20of%20non-performing%20and%20forborne%20exposures/Translations/1043435/GL%20amending%20EBA%20GL%202018%25" TargetMode="External"/><Relationship Id="rId4" Type="http://schemas.openxmlformats.org/officeDocument/2006/relationships/hyperlink" Target="https://www.eba.europa.eu/sites/default/documents/files/documents/10180/2531768/f79b974f-cdf8-4e37-844f-8e8919beeed3/Final%20GL%20on%20disclosure%20of%20non-performing%20and%20forborne%20exposures_COR_CS.pdf?retry=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eba.europa.eu/sites/default/documents/files/document_library/Publications/Guidelines/2022/1041279/Consolidated%20%20GL%20on%20disclosure%20of%20non-performing%20and%20forborne%20exposures.pdf" TargetMode="External"/><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D61"/>
  <sheetViews>
    <sheetView workbookViewId="0">
      <selection activeCell="C61" sqref="C61"/>
    </sheetView>
  </sheetViews>
  <sheetFormatPr defaultRowHeight="14.5"/>
  <cols>
    <col min="2" max="2" width="12" customWidth="1"/>
    <col min="3" max="3" width="112.26953125" customWidth="1"/>
  </cols>
  <sheetData>
    <row r="1" spans="2:3">
      <c r="B1" s="563"/>
    </row>
    <row r="2" spans="2:3" ht="29">
      <c r="B2" s="566" t="s">
        <v>1898</v>
      </c>
      <c r="C2" s="916" t="s">
        <v>2117</v>
      </c>
    </row>
    <row r="3" spans="2:3">
      <c r="B3" s="566"/>
      <c r="C3" s="561" t="s">
        <v>2118</v>
      </c>
    </row>
    <row r="4" spans="2:3">
      <c r="B4" s="563"/>
      <c r="C4" s="561" t="s">
        <v>2119</v>
      </c>
    </row>
    <row r="5" spans="2:3">
      <c r="B5" s="563"/>
      <c r="C5" s="561" t="s">
        <v>2120</v>
      </c>
    </row>
    <row r="6" spans="2:3">
      <c r="B6" s="563"/>
      <c r="C6" s="561" t="s">
        <v>2127</v>
      </c>
    </row>
    <row r="7" spans="2:3" ht="29">
      <c r="B7" s="563"/>
      <c r="C7" s="561" t="s">
        <v>2053</v>
      </c>
    </row>
    <row r="8" spans="2:3" ht="65.5" customHeight="1">
      <c r="B8" s="563"/>
      <c r="C8" s="869" t="s">
        <v>2130</v>
      </c>
    </row>
    <row r="9" spans="2:3">
      <c r="B9" s="563"/>
      <c r="C9" s="886" t="s">
        <v>2132</v>
      </c>
    </row>
    <row r="10" spans="2:3" ht="60.65" customHeight="1">
      <c r="C10" s="869" t="s">
        <v>2049</v>
      </c>
    </row>
    <row r="11" spans="2:3" ht="24" customHeight="1">
      <c r="C11" s="598" t="s">
        <v>2050</v>
      </c>
    </row>
    <row r="12" spans="2:3" ht="77.5" customHeight="1">
      <c r="C12" s="869" t="s">
        <v>2133</v>
      </c>
    </row>
    <row r="13" spans="2:3" ht="12.65" customHeight="1">
      <c r="C13" s="886" t="s">
        <v>2103</v>
      </c>
    </row>
    <row r="14" spans="2:3" ht="16.149999999999999" customHeight="1">
      <c r="C14" s="886" t="s">
        <v>2104</v>
      </c>
    </row>
    <row r="15" spans="2:3" ht="180.65" customHeight="1">
      <c r="C15" s="869" t="s">
        <v>2131</v>
      </c>
    </row>
    <row r="16" spans="2:3" ht="14.5" customHeight="1">
      <c r="C16" s="886" t="s">
        <v>2106</v>
      </c>
    </row>
    <row r="17" spans="2:4" ht="16.899999999999999" customHeight="1">
      <c r="C17" s="886" t="s">
        <v>2105</v>
      </c>
    </row>
    <row r="18" spans="2:4" ht="14.5" customHeight="1">
      <c r="C18" s="886" t="s">
        <v>2134</v>
      </c>
    </row>
    <row r="19" spans="2:4" ht="66" customHeight="1">
      <c r="C19" s="869" t="s">
        <v>2051</v>
      </c>
    </row>
    <row r="20" spans="2:4" ht="163.15" customHeight="1">
      <c r="C20" s="561" t="s">
        <v>2128</v>
      </c>
    </row>
    <row r="21" spans="2:4">
      <c r="C21" s="598"/>
    </row>
    <row r="22" spans="2:4" ht="87">
      <c r="B22" s="569" t="s">
        <v>1892</v>
      </c>
      <c r="C22" s="600" t="s">
        <v>2136</v>
      </c>
    </row>
    <row r="24" spans="2:4">
      <c r="B24" s="566" t="s">
        <v>1861</v>
      </c>
      <c r="C24" s="561" t="s">
        <v>1862</v>
      </c>
      <c r="D24" s="557"/>
    </row>
    <row r="25" spans="2:4">
      <c r="B25" s="563"/>
      <c r="C25" s="561" t="s">
        <v>1863</v>
      </c>
      <c r="D25" s="558"/>
    </row>
    <row r="26" spans="2:4">
      <c r="B26" s="563"/>
      <c r="C26" s="913" t="s">
        <v>2112</v>
      </c>
      <c r="D26" s="559"/>
    </row>
    <row r="27" spans="2:4" ht="29">
      <c r="B27" s="563"/>
      <c r="C27" s="564" t="s">
        <v>2111</v>
      </c>
      <c r="D27" s="560"/>
    </row>
    <row r="28" spans="2:4">
      <c r="B28" s="563"/>
      <c r="C28" s="564"/>
      <c r="D28" s="568"/>
    </row>
    <row r="29" spans="2:4" ht="26">
      <c r="B29" s="563"/>
      <c r="C29" s="567" t="s">
        <v>1950</v>
      </c>
    </row>
    <row r="60" spans="3:3">
      <c r="C60" s="32" t="s">
        <v>2108</v>
      </c>
    </row>
    <row r="61" spans="3:3">
      <c r="C61" s="32" t="s">
        <v>2109</v>
      </c>
    </row>
  </sheetData>
  <hyperlinks>
    <hyperlink ref="C11" r:id="rId1" xr:uid="{00000000-0004-0000-0000-000000000000}"/>
    <hyperlink ref="C13" r:id="rId2" display="EBA/GL/2018/01" xr:uid="{00000000-0004-0000-0000-000001000000}"/>
    <hyperlink ref="C14" r:id="rId3" display="EBA/GL/2020/12" xr:uid="{00000000-0004-0000-0000-000002000000}"/>
    <hyperlink ref="C16" r:id="rId4" display=" EBA/GL/2018/10 - původní znění (externí odkaz)" xr:uid="{00000000-0004-0000-0000-000003000000}"/>
    <hyperlink ref="C17" r:id="rId5" xr:uid="{00000000-0004-0000-0000-000004000000}"/>
    <hyperlink ref="C18" r:id="rId6" xr:uid="{00000000-0004-0000-0000-000005000000}"/>
    <hyperlink ref="C9" r:id="rId7" xr:uid="{00000000-0004-0000-0000-000006000000}"/>
  </hyperlinks>
  <pageMargins left="0.7" right="0.7" top="0.78740157499999996" bottom="0.78740157499999996"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A3:C10"/>
  <sheetViews>
    <sheetView showGridLines="0" view="pageLayout" zoomScaleNormal="100" workbookViewId="0">
      <selection activeCell="A6" sqref="A6"/>
    </sheetView>
  </sheetViews>
  <sheetFormatPr defaultRowHeight="14.5"/>
  <cols>
    <col min="1" max="1" width="6.1796875" customWidth="1"/>
    <col min="2" max="2" width="74.1796875" customWidth="1"/>
    <col min="3" max="3" width="19.1796875" customWidth="1"/>
  </cols>
  <sheetData>
    <row r="3" spans="1:3">
      <c r="A3" s="5" t="s">
        <v>2</v>
      </c>
    </row>
    <row r="7" spans="1:3">
      <c r="C7" s="15" t="s">
        <v>6</v>
      </c>
    </row>
    <row r="8" spans="1:3">
      <c r="A8" s="18"/>
      <c r="B8" s="19"/>
      <c r="C8" s="15" t="s">
        <v>9</v>
      </c>
    </row>
    <row r="9" spans="1:3" ht="15.75" customHeight="1">
      <c r="A9" s="15">
        <v>1</v>
      </c>
      <c r="B9" s="17" t="s">
        <v>109</v>
      </c>
      <c r="C9" s="15"/>
    </row>
    <row r="10" spans="1:3">
      <c r="A10" s="15">
        <v>2</v>
      </c>
      <c r="B10" s="17" t="s">
        <v>110</v>
      </c>
      <c r="C10" s="15"/>
    </row>
  </sheetData>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tabColor rgb="FF0070C0"/>
    <pageSetUpPr fitToPage="1"/>
  </sheetPr>
  <dimension ref="B2:L16"/>
  <sheetViews>
    <sheetView showGridLines="0" workbookViewId="0">
      <selection activeCell="B3" sqref="B3"/>
    </sheetView>
  </sheetViews>
  <sheetFormatPr defaultRowHeight="14.5"/>
  <cols>
    <col min="12" max="12" width="53" customWidth="1"/>
  </cols>
  <sheetData>
    <row r="2" spans="2:12">
      <c r="B2" t="s">
        <v>1808</v>
      </c>
    </row>
    <row r="3" spans="2:12">
      <c r="B3" t="s">
        <v>1809</v>
      </c>
    </row>
    <row r="5" spans="2:12">
      <c r="B5" s="985" t="s">
        <v>1170</v>
      </c>
      <c r="C5" s="986"/>
      <c r="D5" s="986"/>
      <c r="E5" s="986"/>
      <c r="F5" s="986"/>
      <c r="G5" s="986"/>
      <c r="H5" s="986"/>
      <c r="I5" s="986"/>
      <c r="J5" s="986"/>
      <c r="K5" s="986"/>
      <c r="L5" s="987"/>
    </row>
    <row r="6" spans="2:12">
      <c r="B6" s="988" t="s">
        <v>1171</v>
      </c>
      <c r="C6" s="983"/>
      <c r="D6" s="983"/>
      <c r="E6" s="983"/>
      <c r="F6" s="983"/>
      <c r="G6" s="983"/>
      <c r="H6" s="983"/>
      <c r="I6" s="983"/>
      <c r="J6" s="983"/>
      <c r="K6" s="983"/>
      <c r="L6" s="989"/>
    </row>
    <row r="7" spans="2:12" ht="22.5" customHeight="1">
      <c r="B7" s="988" t="s">
        <v>1172</v>
      </c>
      <c r="C7" s="983"/>
      <c r="D7" s="983"/>
      <c r="E7" s="983"/>
      <c r="F7" s="983"/>
      <c r="G7" s="983"/>
      <c r="H7" s="983"/>
      <c r="I7" s="983"/>
      <c r="J7" s="983"/>
      <c r="K7" s="983"/>
      <c r="L7" s="989"/>
    </row>
    <row r="8" spans="2:12">
      <c r="B8" s="988" t="s">
        <v>1173</v>
      </c>
      <c r="C8" s="983"/>
      <c r="D8" s="983"/>
      <c r="E8" s="983"/>
      <c r="F8" s="983"/>
      <c r="G8" s="983"/>
      <c r="H8" s="983"/>
      <c r="I8" s="983"/>
      <c r="J8" s="983"/>
      <c r="K8" s="983"/>
      <c r="L8" s="989"/>
    </row>
    <row r="9" spans="2:12" ht="22.5" customHeight="1">
      <c r="B9" s="988" t="s">
        <v>1174</v>
      </c>
      <c r="C9" s="983"/>
      <c r="D9" s="983"/>
      <c r="E9" s="983"/>
      <c r="F9" s="983"/>
      <c r="G9" s="983"/>
      <c r="H9" s="983"/>
      <c r="I9" s="983"/>
      <c r="J9" s="983"/>
      <c r="K9" s="983"/>
      <c r="L9" s="989"/>
    </row>
    <row r="10" spans="2:12" ht="22.5" customHeight="1">
      <c r="B10" s="990" t="s">
        <v>1175</v>
      </c>
      <c r="C10" s="991"/>
      <c r="D10" s="991"/>
      <c r="E10" s="991"/>
      <c r="F10" s="991"/>
      <c r="G10" s="991"/>
      <c r="H10" s="991"/>
      <c r="I10" s="991"/>
      <c r="J10" s="991"/>
      <c r="K10" s="991"/>
      <c r="L10" s="992"/>
    </row>
    <row r="11" spans="2:12" ht="22.5" customHeight="1"/>
    <row r="12" spans="2:12" ht="22.5" customHeight="1">
      <c r="B12" s="984"/>
      <c r="C12" s="984"/>
      <c r="D12" s="984"/>
      <c r="E12" s="984"/>
      <c r="F12" s="984"/>
      <c r="G12" s="984"/>
      <c r="H12" s="984"/>
      <c r="I12" s="984"/>
      <c r="J12" s="984"/>
      <c r="K12" s="984"/>
      <c r="L12" s="984"/>
    </row>
    <row r="13" spans="2:12" ht="22.5" customHeight="1">
      <c r="B13" s="983"/>
      <c r="C13" s="983"/>
      <c r="D13" s="983"/>
      <c r="E13" s="983"/>
      <c r="F13" s="983"/>
      <c r="G13" s="983"/>
      <c r="H13" s="983"/>
      <c r="I13" s="983"/>
      <c r="J13" s="983"/>
      <c r="K13" s="983"/>
      <c r="L13" s="983"/>
    </row>
    <row r="14" spans="2:12" ht="22.5" customHeight="1">
      <c r="B14" s="984"/>
      <c r="C14" s="984"/>
      <c r="D14" s="984"/>
      <c r="E14" s="984"/>
      <c r="F14" s="984"/>
      <c r="G14" s="984"/>
      <c r="H14" s="984"/>
      <c r="I14" s="984"/>
      <c r="J14" s="984"/>
      <c r="K14" s="984"/>
      <c r="L14" s="984"/>
    </row>
    <row r="15" spans="2:12" ht="22.5" customHeight="1"/>
    <row r="16" spans="2:12" ht="22.5" customHeight="1"/>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xr:uid="{00000000-0004-0000-6300-000000000000}"/>
    <hyperlink ref="B6:L6" location="'REM1'!A1" display="Template EU REM1 - Remuneration awarded for the financial year " xr:uid="{00000000-0004-0000-6300-000001000000}"/>
    <hyperlink ref="B7:L7" location="'REM2'!A1" display="Template EU REM2 - Special payments  to staff whose professional activities have a material impact on institutions’ risk profile (identified staff)" xr:uid="{00000000-0004-0000-6300-000002000000}"/>
    <hyperlink ref="B8:L8" location="'REM3'!A1" display="Template EU REM3 - Deferred remuneration " xr:uid="{00000000-0004-0000-6300-000003000000}"/>
    <hyperlink ref="B9:L9" location="'REM4'!A1" display="Template EU REM4 - Remuneration of 1 million EUR or more per year" xr:uid="{00000000-0004-0000-6300-000004000000}"/>
    <hyperlink ref="B10:L10" location="'REM5'!A1" display="Template EU REM5 - Information on remuneration of staff whose professional activities have a material impact on institutions’ risk profile (identified staff)" xr:uid="{00000000-0004-0000-63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tabColor theme="5" tint="0.79998168889431442"/>
    <pageSetUpPr fitToPage="1"/>
  </sheetPr>
  <dimension ref="B2:S43"/>
  <sheetViews>
    <sheetView showGridLines="0" view="pageLayout" topLeftCell="B1" zoomScale="90" zoomScaleNormal="100" zoomScalePageLayoutView="90" workbookViewId="0">
      <selection activeCell="C42" sqref="C42:S42"/>
    </sheetView>
  </sheetViews>
  <sheetFormatPr defaultRowHeight="14.5"/>
  <cols>
    <col min="19" max="19" width="16.26953125" customWidth="1"/>
  </cols>
  <sheetData>
    <row r="2" spans="2:19" ht="18.5">
      <c r="B2" s="512" t="s">
        <v>1170</v>
      </c>
      <c r="C2" s="629"/>
      <c r="D2" s="360"/>
      <c r="E2" s="360"/>
      <c r="F2" s="360"/>
      <c r="G2" s="360"/>
      <c r="H2" s="360"/>
      <c r="I2" s="360"/>
      <c r="J2" s="360"/>
      <c r="K2" s="360"/>
      <c r="L2" s="360"/>
      <c r="M2" s="360"/>
      <c r="N2" s="360"/>
      <c r="O2" s="360"/>
      <c r="P2" s="360"/>
      <c r="Q2" s="360"/>
      <c r="R2" s="360"/>
      <c r="S2" s="360"/>
    </row>
    <row r="3" spans="2:19">
      <c r="B3" s="32"/>
      <c r="C3" s="32"/>
      <c r="D3" s="32"/>
      <c r="E3" s="32"/>
      <c r="F3" s="32"/>
      <c r="G3" s="32"/>
      <c r="H3" s="32"/>
      <c r="I3" s="32"/>
      <c r="J3" s="32"/>
      <c r="K3" s="32"/>
      <c r="L3" s="32"/>
      <c r="M3" s="32"/>
      <c r="N3" s="32"/>
      <c r="O3" s="32"/>
      <c r="P3" s="32"/>
      <c r="Q3" s="32"/>
      <c r="R3" s="32"/>
      <c r="S3" s="32"/>
    </row>
    <row r="4" spans="2:19">
      <c r="B4" s="32" t="s">
        <v>1176</v>
      </c>
      <c r="C4" s="32"/>
      <c r="D4" s="32"/>
      <c r="E4" s="32"/>
      <c r="F4" s="32"/>
      <c r="G4" s="32"/>
      <c r="H4" s="32"/>
      <c r="I4" s="32"/>
      <c r="J4" s="32"/>
      <c r="K4" s="32"/>
      <c r="L4" s="32"/>
      <c r="M4" s="32"/>
      <c r="N4" s="32"/>
      <c r="O4" s="32"/>
      <c r="P4" s="32"/>
      <c r="Q4" s="32"/>
      <c r="R4" s="32"/>
      <c r="S4" s="32"/>
    </row>
    <row r="5" spans="2:19">
      <c r="B5" s="361" t="s">
        <v>1177</v>
      </c>
      <c r="C5" s="361"/>
      <c r="D5" s="361"/>
      <c r="E5" s="361"/>
      <c r="F5" s="361"/>
      <c r="G5" s="361"/>
      <c r="H5" s="361"/>
      <c r="I5" s="361"/>
      <c r="J5" s="361"/>
      <c r="K5" s="361"/>
      <c r="L5" s="361"/>
      <c r="M5" s="361"/>
      <c r="N5" s="361"/>
      <c r="O5" s="361"/>
      <c r="P5" s="361"/>
      <c r="Q5" s="361"/>
      <c r="R5" s="361"/>
      <c r="S5" s="361"/>
    </row>
    <row r="6" spans="2:19">
      <c r="B6" s="1382" t="s">
        <v>116</v>
      </c>
      <c r="C6" s="1383" t="s">
        <v>1178</v>
      </c>
      <c r="D6" s="1383"/>
      <c r="E6" s="1383"/>
      <c r="F6" s="1383"/>
      <c r="G6" s="1383"/>
      <c r="H6" s="1383"/>
      <c r="I6" s="1383"/>
      <c r="J6" s="1383"/>
      <c r="K6" s="1383"/>
      <c r="L6" s="1383"/>
      <c r="M6" s="1383"/>
      <c r="N6" s="1383"/>
      <c r="O6" s="1383"/>
      <c r="P6" s="1383"/>
      <c r="Q6" s="1383"/>
      <c r="R6" s="1383"/>
      <c r="S6" s="1383"/>
    </row>
    <row r="7" spans="2:19" ht="25.9" customHeight="1">
      <c r="B7" s="1382"/>
      <c r="C7" s="362" t="s">
        <v>1179</v>
      </c>
      <c r="D7" s="1384" t="s">
        <v>1180</v>
      </c>
      <c r="E7" s="1384"/>
      <c r="F7" s="1384"/>
      <c r="G7" s="1384"/>
      <c r="H7" s="1384"/>
      <c r="I7" s="1384"/>
      <c r="J7" s="1384"/>
      <c r="K7" s="1384"/>
      <c r="L7" s="1384"/>
      <c r="M7" s="1384"/>
      <c r="N7" s="1384"/>
      <c r="O7" s="1384"/>
      <c r="P7" s="1384"/>
      <c r="Q7" s="1384"/>
      <c r="R7" s="1384"/>
      <c r="S7" s="1384"/>
    </row>
    <row r="8" spans="2:19" ht="27" customHeight="1">
      <c r="B8" s="1382"/>
      <c r="C8" s="362" t="s">
        <v>1179</v>
      </c>
      <c r="D8" s="1384" t="s">
        <v>1181</v>
      </c>
      <c r="E8" s="1384"/>
      <c r="F8" s="1384"/>
      <c r="G8" s="1384"/>
      <c r="H8" s="1384"/>
      <c r="I8" s="1384"/>
      <c r="J8" s="1384"/>
      <c r="K8" s="1384"/>
      <c r="L8" s="1384"/>
      <c r="M8" s="1384"/>
      <c r="N8" s="1384"/>
      <c r="O8" s="1384"/>
      <c r="P8" s="1384"/>
      <c r="Q8" s="1384"/>
      <c r="R8" s="1384"/>
      <c r="S8" s="1384"/>
    </row>
    <row r="9" spans="2:19">
      <c r="B9" s="1382"/>
      <c r="C9" s="362" t="s">
        <v>1179</v>
      </c>
      <c r="D9" s="1384" t="s">
        <v>1182</v>
      </c>
      <c r="E9" s="1384"/>
      <c r="F9" s="1384"/>
      <c r="G9" s="1384"/>
      <c r="H9" s="1384"/>
      <c r="I9" s="1384"/>
      <c r="J9" s="1384"/>
      <c r="K9" s="1384"/>
      <c r="L9" s="1384"/>
      <c r="M9" s="1384"/>
      <c r="N9" s="1384"/>
      <c r="O9" s="1384"/>
      <c r="P9" s="1384"/>
      <c r="Q9" s="1384"/>
      <c r="R9" s="1384"/>
      <c r="S9" s="1384"/>
    </row>
    <row r="10" spans="2:19">
      <c r="B10" s="1382"/>
      <c r="C10" s="362" t="s">
        <v>1179</v>
      </c>
      <c r="D10" s="1383" t="s">
        <v>1183</v>
      </c>
      <c r="E10" s="1383"/>
      <c r="F10" s="1383"/>
      <c r="G10" s="1383"/>
      <c r="H10" s="1383"/>
      <c r="I10" s="1383"/>
      <c r="J10" s="1383"/>
      <c r="K10" s="1383"/>
      <c r="L10" s="1383"/>
      <c r="M10" s="1383"/>
      <c r="N10" s="1383"/>
      <c r="O10" s="1383"/>
      <c r="P10" s="1383"/>
      <c r="Q10" s="1383"/>
      <c r="R10" s="1383"/>
      <c r="S10" s="1383"/>
    </row>
    <row r="11" spans="2:19" ht="245.5" customHeight="1">
      <c r="B11" s="961"/>
      <c r="C11" s="1389" t="s">
        <v>2190</v>
      </c>
      <c r="D11" s="1390"/>
      <c r="E11" s="1390"/>
      <c r="F11" s="1390"/>
      <c r="G11" s="1390"/>
      <c r="H11" s="1390"/>
      <c r="I11" s="1390"/>
      <c r="J11" s="1390"/>
      <c r="K11" s="1390"/>
      <c r="L11" s="1390"/>
      <c r="M11" s="1390"/>
      <c r="N11" s="1390"/>
      <c r="O11" s="1390"/>
      <c r="P11" s="1390"/>
      <c r="Q11" s="1390"/>
      <c r="R11" s="1390"/>
      <c r="S11" s="1390"/>
    </row>
    <row r="12" spans="2:19">
      <c r="B12" s="1382" t="s">
        <v>119</v>
      </c>
      <c r="C12" s="1383" t="s">
        <v>1184</v>
      </c>
      <c r="D12" s="1383"/>
      <c r="E12" s="1383"/>
      <c r="F12" s="1383"/>
      <c r="G12" s="1383"/>
      <c r="H12" s="1383"/>
      <c r="I12" s="1383"/>
      <c r="J12" s="1383"/>
      <c r="K12" s="1383"/>
      <c r="L12" s="1383"/>
      <c r="M12" s="1383"/>
      <c r="N12" s="1383"/>
      <c r="O12" s="1383"/>
      <c r="P12" s="1383"/>
      <c r="Q12" s="1383"/>
      <c r="R12" s="1383"/>
      <c r="S12" s="1383"/>
    </row>
    <row r="13" spans="2:19">
      <c r="B13" s="1382"/>
      <c r="C13" s="362" t="s">
        <v>1179</v>
      </c>
      <c r="D13" s="1384" t="s">
        <v>1185</v>
      </c>
      <c r="E13" s="1384"/>
      <c r="F13" s="1384"/>
      <c r="G13" s="1384"/>
      <c r="H13" s="1384"/>
      <c r="I13" s="1384"/>
      <c r="J13" s="1384"/>
      <c r="K13" s="1384"/>
      <c r="L13" s="1384"/>
      <c r="M13" s="1384"/>
      <c r="N13" s="1384"/>
      <c r="O13" s="1384"/>
      <c r="P13" s="1384"/>
      <c r="Q13" s="1384"/>
      <c r="R13" s="1384"/>
      <c r="S13" s="1384"/>
    </row>
    <row r="14" spans="2:19">
      <c r="B14" s="1382"/>
      <c r="C14" s="362" t="s">
        <v>1179</v>
      </c>
      <c r="D14" s="1383" t="s">
        <v>1186</v>
      </c>
      <c r="E14" s="1383"/>
      <c r="F14" s="1383"/>
      <c r="G14" s="1383"/>
      <c r="H14" s="1383"/>
      <c r="I14" s="1383"/>
      <c r="J14" s="1383"/>
      <c r="K14" s="1383"/>
      <c r="L14" s="1383"/>
      <c r="M14" s="1383"/>
      <c r="N14" s="1383"/>
      <c r="O14" s="1383"/>
      <c r="P14" s="1383"/>
      <c r="Q14" s="1383"/>
      <c r="R14" s="1383"/>
      <c r="S14" s="1383"/>
    </row>
    <row r="15" spans="2:19" ht="27" customHeight="1">
      <c r="B15" s="1382"/>
      <c r="C15" s="362" t="s">
        <v>1179</v>
      </c>
      <c r="D15" s="1384" t="s">
        <v>1187</v>
      </c>
      <c r="E15" s="1384"/>
      <c r="F15" s="1384"/>
      <c r="G15" s="1384"/>
      <c r="H15" s="1384"/>
      <c r="I15" s="1384"/>
      <c r="J15" s="1384"/>
      <c r="K15" s="1384"/>
      <c r="L15" s="1384"/>
      <c r="M15" s="1384"/>
      <c r="N15" s="1384"/>
      <c r="O15" s="1384"/>
      <c r="P15" s="1384"/>
      <c r="Q15" s="1384"/>
      <c r="R15" s="1384"/>
      <c r="S15" s="1384"/>
    </row>
    <row r="16" spans="2:19">
      <c r="B16" s="1382"/>
      <c r="C16" s="362" t="s">
        <v>1179</v>
      </c>
      <c r="D16" s="1383" t="s">
        <v>1188</v>
      </c>
      <c r="E16" s="1383"/>
      <c r="F16" s="1383"/>
      <c r="G16" s="1383"/>
      <c r="H16" s="1383"/>
      <c r="I16" s="1383"/>
      <c r="J16" s="1383"/>
      <c r="K16" s="1383"/>
      <c r="L16" s="1383"/>
      <c r="M16" s="1383"/>
      <c r="N16" s="1383"/>
      <c r="O16" s="1383"/>
      <c r="P16" s="1383"/>
      <c r="Q16" s="1383"/>
      <c r="R16" s="1383"/>
      <c r="S16" s="1383"/>
    </row>
    <row r="17" spans="2:19">
      <c r="B17" s="1382"/>
      <c r="C17" s="362" t="s">
        <v>1179</v>
      </c>
      <c r="D17" s="1383" t="s">
        <v>1189</v>
      </c>
      <c r="E17" s="1383"/>
      <c r="F17" s="1383"/>
      <c r="G17" s="1383"/>
      <c r="H17" s="1383"/>
      <c r="I17" s="1383"/>
      <c r="J17" s="1383"/>
      <c r="K17" s="1383"/>
      <c r="L17" s="1383"/>
      <c r="M17" s="1383"/>
      <c r="N17" s="1383"/>
      <c r="O17" s="1383"/>
      <c r="P17" s="1383"/>
      <c r="Q17" s="1383"/>
      <c r="R17" s="1383"/>
      <c r="S17" s="1383"/>
    </row>
    <row r="18" spans="2:19" ht="220" customHeight="1">
      <c r="B18" s="961"/>
      <c r="C18" s="1389" t="s">
        <v>2191</v>
      </c>
      <c r="D18" s="1390"/>
      <c r="E18" s="1390"/>
      <c r="F18" s="1390"/>
      <c r="G18" s="1390"/>
      <c r="H18" s="1390"/>
      <c r="I18" s="1390"/>
      <c r="J18" s="1390"/>
      <c r="K18" s="1390"/>
      <c r="L18" s="1390"/>
      <c r="M18" s="1390"/>
      <c r="N18" s="1390"/>
      <c r="O18" s="1390"/>
      <c r="P18" s="1390"/>
      <c r="Q18" s="1390"/>
      <c r="R18" s="1390"/>
      <c r="S18" s="1390"/>
    </row>
    <row r="19" spans="2:19">
      <c r="B19" s="960" t="s">
        <v>149</v>
      </c>
      <c r="C19" s="1388" t="s">
        <v>1190</v>
      </c>
      <c r="D19" s="1388"/>
      <c r="E19" s="1388"/>
      <c r="F19" s="1388"/>
      <c r="G19" s="1388"/>
      <c r="H19" s="1388"/>
      <c r="I19" s="1388"/>
      <c r="J19" s="1388"/>
      <c r="K19" s="1388"/>
      <c r="L19" s="1388"/>
      <c r="M19" s="1388"/>
      <c r="N19" s="1388"/>
      <c r="O19" s="1388"/>
      <c r="P19" s="1388"/>
      <c r="Q19" s="1388"/>
      <c r="R19" s="1388"/>
      <c r="S19" s="1388"/>
    </row>
    <row r="20" spans="2:19" ht="44" customHeight="1">
      <c r="B20" s="961"/>
      <c r="C20" s="1391" t="s">
        <v>2192</v>
      </c>
      <c r="D20" s="1391"/>
      <c r="E20" s="1391"/>
      <c r="F20" s="1391"/>
      <c r="G20" s="1391"/>
      <c r="H20" s="1391"/>
      <c r="I20" s="1391"/>
      <c r="J20" s="1391"/>
      <c r="K20" s="1391"/>
      <c r="L20" s="1391"/>
      <c r="M20" s="1391"/>
      <c r="N20" s="1391"/>
      <c r="O20" s="1391"/>
      <c r="P20" s="1391"/>
      <c r="Q20" s="1391"/>
      <c r="R20" s="1391"/>
      <c r="S20" s="1391"/>
    </row>
    <row r="21" spans="2:19">
      <c r="B21" s="363" t="s">
        <v>137</v>
      </c>
      <c r="C21" s="1392" t="s">
        <v>1191</v>
      </c>
      <c r="D21" s="1392"/>
      <c r="E21" s="1392"/>
      <c r="F21" s="1392"/>
      <c r="G21" s="1392"/>
      <c r="H21" s="1392"/>
      <c r="I21" s="1392"/>
      <c r="J21" s="1392"/>
      <c r="K21" s="1392"/>
      <c r="L21" s="1392"/>
      <c r="M21" s="1392"/>
      <c r="N21" s="1392"/>
      <c r="O21" s="1392"/>
      <c r="P21" s="1392"/>
      <c r="Q21" s="1392"/>
      <c r="R21" s="1392"/>
      <c r="S21" s="1392"/>
    </row>
    <row r="22" spans="2:19" ht="73.5" customHeight="1">
      <c r="B22" s="961"/>
      <c r="C22" s="1391" t="s">
        <v>2193</v>
      </c>
      <c r="D22" s="1391"/>
      <c r="E22" s="1391"/>
      <c r="F22" s="1391"/>
      <c r="G22" s="1391"/>
      <c r="H22" s="1391"/>
      <c r="I22" s="1391"/>
      <c r="J22" s="1391"/>
      <c r="K22" s="1391"/>
      <c r="L22" s="1391"/>
      <c r="M22" s="1391"/>
      <c r="N22" s="1391"/>
      <c r="O22" s="1391"/>
      <c r="P22" s="1391"/>
      <c r="Q22" s="1391"/>
      <c r="R22" s="1391"/>
      <c r="S22" s="1391"/>
    </row>
    <row r="23" spans="2:19">
      <c r="B23" s="1382" t="s">
        <v>139</v>
      </c>
      <c r="C23" s="1383" t="s">
        <v>1192</v>
      </c>
      <c r="D23" s="1383"/>
      <c r="E23" s="1383"/>
      <c r="F23" s="1383"/>
      <c r="G23" s="1383"/>
      <c r="H23" s="1383"/>
      <c r="I23" s="1383"/>
      <c r="J23" s="1383"/>
      <c r="K23" s="1383"/>
      <c r="L23" s="1383"/>
      <c r="M23" s="1383"/>
      <c r="N23" s="1383"/>
      <c r="O23" s="1383"/>
      <c r="P23" s="1383"/>
      <c r="Q23" s="1383"/>
      <c r="R23" s="1383"/>
      <c r="S23" s="1383"/>
    </row>
    <row r="24" spans="2:19">
      <c r="B24" s="1382"/>
      <c r="C24" s="362" t="s">
        <v>1179</v>
      </c>
      <c r="D24" s="1383" t="s">
        <v>1193</v>
      </c>
      <c r="E24" s="1383"/>
      <c r="F24" s="1383"/>
      <c r="G24" s="1383"/>
      <c r="H24" s="1383"/>
      <c r="I24" s="1383"/>
      <c r="J24" s="1383"/>
      <c r="K24" s="1383"/>
      <c r="L24" s="1383"/>
      <c r="M24" s="1383"/>
      <c r="N24" s="1383"/>
      <c r="O24" s="1383"/>
      <c r="P24" s="1383"/>
      <c r="Q24" s="1383"/>
      <c r="R24" s="1383"/>
      <c r="S24" s="1383"/>
    </row>
    <row r="25" spans="2:19">
      <c r="B25" s="1382"/>
      <c r="C25" s="362" t="s">
        <v>1179</v>
      </c>
      <c r="D25" s="1383" t="s">
        <v>1194</v>
      </c>
      <c r="E25" s="1383"/>
      <c r="F25" s="1383"/>
      <c r="G25" s="1383"/>
      <c r="H25" s="1383"/>
      <c r="I25" s="1383"/>
      <c r="J25" s="1383"/>
      <c r="K25" s="1383"/>
      <c r="L25" s="1383"/>
      <c r="M25" s="1383"/>
      <c r="N25" s="1383"/>
      <c r="O25" s="1383"/>
      <c r="P25" s="1383"/>
      <c r="Q25" s="1383"/>
      <c r="R25" s="1383"/>
      <c r="S25" s="1383"/>
    </row>
    <row r="26" spans="2:19">
      <c r="B26" s="1382"/>
      <c r="C26" s="362" t="s">
        <v>1179</v>
      </c>
      <c r="D26" s="1384" t="s">
        <v>1195</v>
      </c>
      <c r="E26" s="1384"/>
      <c r="F26" s="1384"/>
      <c r="G26" s="1384"/>
      <c r="H26" s="1384"/>
      <c r="I26" s="1384"/>
      <c r="J26" s="1384"/>
      <c r="K26" s="1384"/>
      <c r="L26" s="1384"/>
      <c r="M26" s="1384"/>
      <c r="N26" s="1384"/>
      <c r="O26" s="1384"/>
      <c r="P26" s="1384"/>
      <c r="Q26" s="1384"/>
      <c r="R26" s="1384"/>
      <c r="S26" s="1384"/>
    </row>
    <row r="27" spans="2:19" ht="29.5" customHeight="1">
      <c r="B27" s="1382"/>
      <c r="C27" s="362" t="s">
        <v>1179</v>
      </c>
      <c r="D27" s="1384" t="s">
        <v>1196</v>
      </c>
      <c r="E27" s="1384"/>
      <c r="F27" s="1384"/>
      <c r="G27" s="1384"/>
      <c r="H27" s="1384"/>
      <c r="I27" s="1384"/>
      <c r="J27" s="1384"/>
      <c r="K27" s="1384"/>
      <c r="L27" s="1384"/>
      <c r="M27" s="1384"/>
      <c r="N27" s="1384"/>
      <c r="O27" s="1384"/>
      <c r="P27" s="1384"/>
      <c r="Q27" s="1384"/>
      <c r="R27" s="1384"/>
      <c r="S27" s="1384"/>
    </row>
    <row r="28" spans="2:19" ht="16" customHeight="1">
      <c r="B28" s="961"/>
      <c r="C28" s="1390" t="s">
        <v>2194</v>
      </c>
      <c r="D28" s="1390"/>
      <c r="E28" s="1390"/>
      <c r="F28" s="1390"/>
      <c r="G28" s="1390"/>
      <c r="H28" s="1390"/>
      <c r="I28" s="1390"/>
      <c r="J28" s="1390"/>
      <c r="K28" s="1390"/>
      <c r="L28" s="1390"/>
      <c r="M28" s="1390"/>
      <c r="N28" s="1390"/>
      <c r="O28" s="1390"/>
      <c r="P28" s="1390"/>
      <c r="Q28" s="1390"/>
      <c r="R28" s="1390"/>
      <c r="S28" s="1390"/>
    </row>
    <row r="29" spans="2:19">
      <c r="B29" s="1382" t="s">
        <v>142</v>
      </c>
      <c r="C29" s="1383" t="s">
        <v>1197</v>
      </c>
      <c r="D29" s="1383"/>
      <c r="E29" s="1383"/>
      <c r="F29" s="1383"/>
      <c r="G29" s="1383"/>
      <c r="H29" s="1383"/>
      <c r="I29" s="1383"/>
      <c r="J29" s="1383"/>
      <c r="K29" s="1383"/>
      <c r="L29" s="1383"/>
      <c r="M29" s="1383"/>
      <c r="N29" s="1383"/>
      <c r="O29" s="1383"/>
      <c r="P29" s="1383"/>
      <c r="Q29" s="1383"/>
      <c r="R29" s="1383"/>
      <c r="S29" s="1383"/>
    </row>
    <row r="30" spans="2:19" ht="25.9" customHeight="1">
      <c r="B30" s="1382"/>
      <c r="C30" s="362" t="s">
        <v>1179</v>
      </c>
      <c r="D30" s="1384" t="s">
        <v>1198</v>
      </c>
      <c r="E30" s="1384"/>
      <c r="F30" s="1384"/>
      <c r="G30" s="1384"/>
      <c r="H30" s="1384"/>
      <c r="I30" s="1384"/>
      <c r="J30" s="1384"/>
      <c r="K30" s="1384"/>
      <c r="L30" s="1384"/>
      <c r="M30" s="1384"/>
      <c r="N30" s="1384"/>
      <c r="O30" s="1384"/>
      <c r="P30" s="1384"/>
      <c r="Q30" s="1384"/>
      <c r="R30" s="1384"/>
      <c r="S30" s="1384"/>
    </row>
    <row r="31" spans="2:19">
      <c r="B31" s="1382"/>
      <c r="C31" s="362" t="s">
        <v>1179</v>
      </c>
      <c r="D31" s="1384" t="s">
        <v>1199</v>
      </c>
      <c r="E31" s="1384"/>
      <c r="F31" s="1384"/>
      <c r="G31" s="1384"/>
      <c r="H31" s="1384"/>
      <c r="I31" s="1384"/>
      <c r="J31" s="1384"/>
      <c r="K31" s="1384"/>
      <c r="L31" s="1384"/>
      <c r="M31" s="1384"/>
      <c r="N31" s="1384"/>
      <c r="O31" s="1384"/>
      <c r="P31" s="1384"/>
      <c r="Q31" s="1384"/>
      <c r="R31" s="1384"/>
      <c r="S31" s="1384"/>
    </row>
    <row r="32" spans="2:19">
      <c r="B32" s="1382"/>
      <c r="C32" s="362" t="s">
        <v>1179</v>
      </c>
      <c r="D32" s="1383" t="s">
        <v>1200</v>
      </c>
      <c r="E32" s="1383"/>
      <c r="F32" s="1383"/>
      <c r="G32" s="1383"/>
      <c r="H32" s="1383"/>
      <c r="I32" s="1383"/>
      <c r="J32" s="1383"/>
      <c r="K32" s="1383"/>
      <c r="L32" s="1383"/>
      <c r="M32" s="1383"/>
      <c r="N32" s="1383"/>
      <c r="O32" s="1383"/>
      <c r="P32" s="1383"/>
      <c r="Q32" s="1383"/>
      <c r="R32" s="1383"/>
      <c r="S32" s="1383"/>
    </row>
    <row r="33" spans="2:19">
      <c r="B33" s="363"/>
      <c r="C33" s="1390" t="s">
        <v>969</v>
      </c>
      <c r="D33" s="1390"/>
      <c r="E33" s="1390"/>
      <c r="F33" s="1390"/>
      <c r="G33" s="1390"/>
      <c r="H33" s="1390"/>
      <c r="I33" s="1390"/>
      <c r="J33" s="1390"/>
      <c r="K33" s="1390"/>
      <c r="L33" s="1390"/>
      <c r="M33" s="1390"/>
      <c r="N33" s="1390"/>
      <c r="O33" s="1390"/>
      <c r="P33" s="1390"/>
      <c r="Q33" s="1390"/>
      <c r="R33" s="1390"/>
      <c r="S33" s="1390"/>
    </row>
    <row r="34" spans="2:19">
      <c r="B34" s="1385" t="s">
        <v>144</v>
      </c>
      <c r="C34" s="1388" t="s">
        <v>1201</v>
      </c>
      <c r="D34" s="1388"/>
      <c r="E34" s="1388"/>
      <c r="F34" s="1388"/>
      <c r="G34" s="1388"/>
      <c r="H34" s="1388"/>
      <c r="I34" s="1388"/>
      <c r="J34" s="1388"/>
      <c r="K34" s="1388"/>
      <c r="L34" s="1388"/>
      <c r="M34" s="1388"/>
      <c r="N34" s="1388"/>
      <c r="O34" s="1388"/>
      <c r="P34" s="1388"/>
      <c r="Q34" s="1388"/>
      <c r="R34" s="1388"/>
      <c r="S34" s="1388"/>
    </row>
    <row r="35" spans="2:19" ht="27" customHeight="1">
      <c r="B35" s="1382"/>
      <c r="C35" s="362" t="s">
        <v>1179</v>
      </c>
      <c r="D35" s="1384" t="s">
        <v>1202</v>
      </c>
      <c r="E35" s="1384"/>
      <c r="F35" s="1384"/>
      <c r="G35" s="1384"/>
      <c r="H35" s="1384"/>
      <c r="I35" s="1384"/>
      <c r="J35" s="1384"/>
      <c r="K35" s="1384"/>
      <c r="L35" s="1384"/>
      <c r="M35" s="1384"/>
      <c r="N35" s="1384"/>
      <c r="O35" s="1384"/>
      <c r="P35" s="1384"/>
      <c r="Q35" s="1384"/>
      <c r="R35" s="1384"/>
      <c r="S35" s="1384"/>
    </row>
    <row r="36" spans="2:19" ht="15.5" customHeight="1">
      <c r="B36" s="363"/>
      <c r="C36" s="1390" t="s">
        <v>2195</v>
      </c>
      <c r="D36" s="1390"/>
      <c r="E36" s="1390"/>
      <c r="F36" s="1390"/>
      <c r="G36" s="1390"/>
      <c r="H36" s="1390"/>
      <c r="I36" s="1390"/>
      <c r="J36" s="1390"/>
      <c r="K36" s="1390"/>
      <c r="L36" s="1390"/>
      <c r="M36" s="1390"/>
      <c r="N36" s="1390"/>
      <c r="O36" s="1390"/>
      <c r="P36" s="1390"/>
      <c r="Q36" s="1390"/>
      <c r="R36" s="1390"/>
      <c r="S36" s="1390"/>
    </row>
    <row r="37" spans="2:19">
      <c r="B37" s="960" t="s">
        <v>256</v>
      </c>
      <c r="C37" s="1394" t="s">
        <v>1203</v>
      </c>
      <c r="D37" s="1394"/>
      <c r="E37" s="1394"/>
      <c r="F37" s="1394"/>
      <c r="G37" s="1394"/>
      <c r="H37" s="1394"/>
      <c r="I37" s="1394"/>
      <c r="J37" s="1394"/>
      <c r="K37" s="1394"/>
      <c r="L37" s="1394"/>
      <c r="M37" s="1394"/>
      <c r="N37" s="1394"/>
      <c r="O37" s="1394"/>
      <c r="P37" s="1394"/>
      <c r="Q37" s="1394"/>
      <c r="R37" s="1394"/>
      <c r="S37" s="1394"/>
    </row>
    <row r="38" spans="2:19">
      <c r="B38" s="363"/>
      <c r="C38" s="1393" t="s">
        <v>2196</v>
      </c>
      <c r="D38" s="1393"/>
      <c r="E38" s="1393"/>
      <c r="F38" s="1393"/>
      <c r="G38" s="1393"/>
      <c r="H38" s="1393"/>
      <c r="I38" s="1393"/>
      <c r="J38" s="1393"/>
      <c r="K38" s="1393"/>
      <c r="L38" s="1393"/>
      <c r="M38" s="1393"/>
      <c r="N38" s="1393"/>
      <c r="O38" s="1393"/>
      <c r="P38" s="1393"/>
      <c r="Q38" s="1393"/>
      <c r="R38" s="1393"/>
      <c r="S38" s="1393"/>
    </row>
    <row r="39" spans="2:19">
      <c r="B39" s="1385" t="s">
        <v>305</v>
      </c>
      <c r="C39" s="1386" t="s">
        <v>1204</v>
      </c>
      <c r="D39" s="1386"/>
      <c r="E39" s="1386"/>
      <c r="F39" s="1386"/>
      <c r="G39" s="1386"/>
      <c r="H39" s="1386"/>
      <c r="I39" s="1386"/>
      <c r="J39" s="1386"/>
      <c r="K39" s="1386"/>
      <c r="L39" s="1386"/>
      <c r="M39" s="1386"/>
      <c r="N39" s="1386"/>
      <c r="O39" s="1386"/>
      <c r="P39" s="1386"/>
      <c r="Q39" s="1386"/>
      <c r="R39" s="1386"/>
      <c r="S39" s="1386"/>
    </row>
    <row r="40" spans="2:19" ht="26.5" customHeight="1">
      <c r="B40" s="1382"/>
      <c r="C40" s="362" t="s">
        <v>1179</v>
      </c>
      <c r="D40" s="1384" t="s">
        <v>1205</v>
      </c>
      <c r="E40" s="1384"/>
      <c r="F40" s="1384"/>
      <c r="G40" s="1384"/>
      <c r="H40" s="1384"/>
      <c r="I40" s="1384"/>
      <c r="J40" s="1384"/>
      <c r="K40" s="1384"/>
      <c r="L40" s="1384"/>
      <c r="M40" s="1384"/>
      <c r="N40" s="1384"/>
      <c r="O40" s="1384"/>
      <c r="P40" s="1384"/>
      <c r="Q40" s="1384"/>
      <c r="R40" s="1384"/>
      <c r="S40" s="1384"/>
    </row>
    <row r="41" spans="2:19" ht="15.5" customHeight="1">
      <c r="B41" s="961"/>
      <c r="C41" s="1390" t="s">
        <v>2197</v>
      </c>
      <c r="D41" s="1390"/>
      <c r="E41" s="1390"/>
      <c r="F41" s="1390"/>
      <c r="G41" s="1390"/>
      <c r="H41" s="1390"/>
      <c r="I41" s="1390"/>
      <c r="J41" s="1390"/>
      <c r="K41" s="1390"/>
      <c r="L41" s="1390"/>
      <c r="M41" s="1390"/>
      <c r="N41" s="1390"/>
      <c r="O41" s="1390"/>
      <c r="P41" s="1390"/>
      <c r="Q41" s="1390"/>
      <c r="R41" s="1390"/>
      <c r="S41" s="1390"/>
    </row>
    <row r="42" spans="2:19">
      <c r="B42" s="960" t="s">
        <v>1206</v>
      </c>
      <c r="C42" s="1387" t="s">
        <v>1207</v>
      </c>
      <c r="D42" s="1387"/>
      <c r="E42" s="1387"/>
      <c r="F42" s="1387"/>
      <c r="G42" s="1387"/>
      <c r="H42" s="1387"/>
      <c r="I42" s="1387"/>
      <c r="J42" s="1387"/>
      <c r="K42" s="1387"/>
      <c r="L42" s="1387"/>
      <c r="M42" s="1387"/>
      <c r="N42" s="1387"/>
      <c r="O42" s="1387"/>
      <c r="P42" s="1387"/>
      <c r="Q42" s="1387"/>
      <c r="R42" s="1387"/>
      <c r="S42" s="1387"/>
    </row>
    <row r="43" spans="2:19">
      <c r="B43" s="961"/>
      <c r="C43" s="1391" t="s">
        <v>969</v>
      </c>
      <c r="D43" s="1391"/>
      <c r="E43" s="1391"/>
      <c r="F43" s="1391"/>
      <c r="G43" s="1391"/>
      <c r="H43" s="1391"/>
      <c r="I43" s="1391"/>
      <c r="J43" s="1391"/>
      <c r="K43" s="1391"/>
      <c r="L43" s="1391"/>
      <c r="M43" s="1391"/>
      <c r="N43" s="1391"/>
      <c r="O43" s="1391"/>
      <c r="P43" s="1391"/>
      <c r="Q43" s="1391"/>
      <c r="R43" s="1391"/>
      <c r="S43" s="1391"/>
    </row>
  </sheetData>
  <mergeCells count="44">
    <mergeCell ref="C33:S33"/>
    <mergeCell ref="C36:S36"/>
    <mergeCell ref="C38:S38"/>
    <mergeCell ref="C41:S41"/>
    <mergeCell ref="C43:S43"/>
    <mergeCell ref="C37:S37"/>
    <mergeCell ref="C11:S11"/>
    <mergeCell ref="C18:S18"/>
    <mergeCell ref="C20:S20"/>
    <mergeCell ref="C22:S22"/>
    <mergeCell ref="C28:S28"/>
    <mergeCell ref="C19:S19"/>
    <mergeCell ref="C21:S21"/>
    <mergeCell ref="B39:B40"/>
    <mergeCell ref="C39:S39"/>
    <mergeCell ref="D40:S40"/>
    <mergeCell ref="C42:S42"/>
    <mergeCell ref="B34:B35"/>
    <mergeCell ref="C34:S34"/>
    <mergeCell ref="D35:S35"/>
    <mergeCell ref="B23:B27"/>
    <mergeCell ref="C23:S23"/>
    <mergeCell ref="D24:S24"/>
    <mergeCell ref="D25:S25"/>
    <mergeCell ref="D26:S26"/>
    <mergeCell ref="D27:S27"/>
    <mergeCell ref="B29:B32"/>
    <mergeCell ref="C29:S29"/>
    <mergeCell ref="D30:S30"/>
    <mergeCell ref="D31:S31"/>
    <mergeCell ref="D32:S32"/>
    <mergeCell ref="B12:B17"/>
    <mergeCell ref="C12:S12"/>
    <mergeCell ref="D13:S13"/>
    <mergeCell ref="D14:S14"/>
    <mergeCell ref="D15:S15"/>
    <mergeCell ref="D16:S16"/>
    <mergeCell ref="D17:S17"/>
    <mergeCell ref="B6:B10"/>
    <mergeCell ref="C6:S6"/>
    <mergeCell ref="D7:S7"/>
    <mergeCell ref="D8:S8"/>
    <mergeCell ref="D9:S9"/>
    <mergeCell ref="D10:S10"/>
  </mergeCells>
  <pageMargins left="0.70866141732283472" right="0.70866141732283472" top="0.74803149606299213" bottom="0.74803149606299213" header="0.31496062992125984" footer="0.31496062992125984"/>
  <pageSetup paperSize="9" scale="39" orientation="landscape" r:id="rId1"/>
  <headerFooter>
    <oddHeader>&amp;CCS
Příloha XXXIII</oddHeader>
    <oddFooter>&amp;C&amp;P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tabColor theme="9" tint="0.79998168889431442"/>
    <pageSetUpPr fitToPage="1"/>
  </sheetPr>
  <dimension ref="A1:I27"/>
  <sheetViews>
    <sheetView showGridLines="0" view="pageLayout" zoomScaleNormal="100" workbookViewId="0">
      <selection activeCell="G41" sqref="G41"/>
    </sheetView>
  </sheetViews>
  <sheetFormatPr defaultColWidth="9.1796875" defaultRowHeight="14.5"/>
  <cols>
    <col min="1" max="1" width="9.1796875" style="32"/>
    <col min="2" max="2" width="9.54296875" style="32" customWidth="1"/>
    <col min="3" max="3" width="8.1796875" style="32" customWidth="1"/>
    <col min="4" max="4" width="9.1796875" style="32"/>
    <col min="5" max="5" width="72.453125" style="32" customWidth="1"/>
    <col min="6" max="6" width="20.1796875" style="32" customWidth="1"/>
    <col min="7" max="8" width="22" style="32" customWidth="1"/>
    <col min="9" max="9" width="44.453125" style="32" customWidth="1"/>
    <col min="10" max="16384" width="9.1796875" style="32"/>
  </cols>
  <sheetData>
    <row r="1" spans="1:9" ht="18.5">
      <c r="C1" s="454" t="s">
        <v>1171</v>
      </c>
    </row>
    <row r="3" spans="1:9">
      <c r="F3" s="364" t="s">
        <v>6</v>
      </c>
      <c r="G3" s="364" t="s">
        <v>7</v>
      </c>
      <c r="H3" s="364" t="s">
        <v>8</v>
      </c>
      <c r="I3" s="364" t="s">
        <v>43</v>
      </c>
    </row>
    <row r="4" spans="1:9" ht="43.5">
      <c r="C4" s="1395" t="s">
        <v>2215</v>
      </c>
      <c r="D4" s="1395"/>
      <c r="E4" s="1395"/>
      <c r="F4" s="28" t="s">
        <v>1208</v>
      </c>
      <c r="G4" s="28" t="s">
        <v>1209</v>
      </c>
      <c r="H4" s="28" t="s">
        <v>1210</v>
      </c>
      <c r="I4" s="125" t="s">
        <v>1211</v>
      </c>
    </row>
    <row r="5" spans="1:9" ht="15" customHeight="1">
      <c r="A5" s="365"/>
      <c r="B5" s="364">
        <v>1</v>
      </c>
      <c r="C5" s="1396" t="s">
        <v>1212</v>
      </c>
      <c r="D5" s="1397"/>
      <c r="E5" s="176" t="s">
        <v>1213</v>
      </c>
      <c r="F5" s="959">
        <v>3</v>
      </c>
      <c r="G5" s="959">
        <v>4</v>
      </c>
      <c r="H5" s="959">
        <v>4</v>
      </c>
      <c r="I5" s="959">
        <v>10</v>
      </c>
    </row>
    <row r="6" spans="1:9">
      <c r="B6" s="364">
        <v>2</v>
      </c>
      <c r="C6" s="1398"/>
      <c r="D6" s="1399"/>
      <c r="E6" s="176" t="s">
        <v>1214</v>
      </c>
      <c r="F6" s="959">
        <v>3425000</v>
      </c>
      <c r="G6" s="959">
        <v>13590000</v>
      </c>
      <c r="H6" s="959">
        <v>6151720</v>
      </c>
      <c r="I6" s="959">
        <v>13997533</v>
      </c>
    </row>
    <row r="7" spans="1:9">
      <c r="B7" s="364">
        <v>3</v>
      </c>
      <c r="C7" s="1398"/>
      <c r="D7" s="1399"/>
      <c r="E7" s="366" t="s">
        <v>1215</v>
      </c>
      <c r="F7" s="959">
        <v>3425000</v>
      </c>
      <c r="G7" s="959">
        <v>13590000</v>
      </c>
      <c r="H7" s="959">
        <v>6151720</v>
      </c>
      <c r="I7" s="959">
        <v>13997533</v>
      </c>
    </row>
    <row r="8" spans="1:9">
      <c r="B8" s="364">
        <v>4</v>
      </c>
      <c r="C8" s="1398"/>
      <c r="D8" s="1399"/>
      <c r="E8" s="366" t="s">
        <v>1216</v>
      </c>
      <c r="F8" s="367"/>
      <c r="G8" s="367"/>
      <c r="H8" s="367"/>
      <c r="I8" s="367"/>
    </row>
    <row r="9" spans="1:9">
      <c r="B9" s="364" t="s">
        <v>1217</v>
      </c>
      <c r="C9" s="1398"/>
      <c r="D9" s="1399"/>
      <c r="E9" s="368" t="s">
        <v>1218</v>
      </c>
      <c r="F9" s="176"/>
      <c r="G9" s="176"/>
      <c r="H9" s="176"/>
      <c r="I9" s="176"/>
    </row>
    <row r="10" spans="1:9">
      <c r="B10" s="364">
        <v>5</v>
      </c>
      <c r="C10" s="1398"/>
      <c r="D10" s="1399"/>
      <c r="E10" s="368" t="s">
        <v>1219</v>
      </c>
      <c r="F10" s="176"/>
      <c r="G10" s="176"/>
      <c r="H10" s="176"/>
      <c r="I10" s="176"/>
    </row>
    <row r="11" spans="1:9">
      <c r="B11" s="364" t="s">
        <v>1220</v>
      </c>
      <c r="C11" s="1398"/>
      <c r="D11" s="1399"/>
      <c r="E11" s="366" t="s">
        <v>1221</v>
      </c>
      <c r="F11" s="176"/>
      <c r="G11" s="176"/>
      <c r="H11" s="176"/>
      <c r="I11" s="176"/>
    </row>
    <row r="12" spans="1:9">
      <c r="B12" s="364">
        <v>6</v>
      </c>
      <c r="C12" s="1398"/>
      <c r="D12" s="1399"/>
      <c r="E12" s="366" t="s">
        <v>1216</v>
      </c>
      <c r="F12" s="367"/>
      <c r="G12" s="367"/>
      <c r="H12" s="367"/>
      <c r="I12" s="367"/>
    </row>
    <row r="13" spans="1:9">
      <c r="B13" s="364">
        <v>7</v>
      </c>
      <c r="C13" s="1398"/>
      <c r="D13" s="1399"/>
      <c r="E13" s="366" t="s">
        <v>1222</v>
      </c>
      <c r="F13" s="176"/>
      <c r="G13" s="176"/>
      <c r="H13" s="176"/>
      <c r="I13" s="176"/>
    </row>
    <row r="14" spans="1:9">
      <c r="B14" s="364">
        <v>8</v>
      </c>
      <c r="C14" s="1400"/>
      <c r="D14" s="1401"/>
      <c r="E14" s="366" t="s">
        <v>1216</v>
      </c>
      <c r="F14" s="367"/>
      <c r="G14" s="367"/>
      <c r="H14" s="367"/>
      <c r="I14" s="367"/>
    </row>
    <row r="15" spans="1:9">
      <c r="B15" s="364">
        <v>9</v>
      </c>
      <c r="C15" s="1402" t="s">
        <v>1223</v>
      </c>
      <c r="D15" s="1402"/>
      <c r="E15" s="176" t="s">
        <v>1213</v>
      </c>
      <c r="F15" s="176"/>
      <c r="G15" s="176"/>
      <c r="H15" s="959">
        <v>2</v>
      </c>
      <c r="I15" s="959">
        <v>3</v>
      </c>
    </row>
    <row r="16" spans="1:9">
      <c r="B16" s="364">
        <v>10</v>
      </c>
      <c r="C16" s="1402"/>
      <c r="D16" s="1402"/>
      <c r="E16" s="176" t="s">
        <v>1224</v>
      </c>
      <c r="F16" s="176"/>
      <c r="G16" s="176"/>
      <c r="H16" s="959">
        <v>175000</v>
      </c>
      <c r="I16" s="959">
        <v>205000</v>
      </c>
    </row>
    <row r="17" spans="2:9">
      <c r="B17" s="364">
        <v>11</v>
      </c>
      <c r="C17" s="1402"/>
      <c r="D17" s="1402"/>
      <c r="E17" s="366" t="s">
        <v>1215</v>
      </c>
      <c r="F17" s="176"/>
      <c r="G17" s="176"/>
      <c r="H17" s="959">
        <v>175000</v>
      </c>
      <c r="I17" s="959">
        <v>205000</v>
      </c>
    </row>
    <row r="18" spans="2:9">
      <c r="B18" s="364">
        <v>12</v>
      </c>
      <c r="C18" s="1402"/>
      <c r="D18" s="1402"/>
      <c r="E18" s="369" t="s">
        <v>1225</v>
      </c>
      <c r="F18" s="176"/>
      <c r="G18" s="176"/>
      <c r="H18" s="176"/>
      <c r="I18" s="176"/>
    </row>
    <row r="19" spans="2:9">
      <c r="B19" s="364" t="s">
        <v>1226</v>
      </c>
      <c r="C19" s="1402"/>
      <c r="D19" s="1402"/>
      <c r="E19" s="368" t="s">
        <v>1218</v>
      </c>
      <c r="F19" s="176"/>
      <c r="G19" s="176"/>
      <c r="H19" s="176"/>
      <c r="I19" s="176"/>
    </row>
    <row r="20" spans="2:9">
      <c r="B20" s="364" t="s">
        <v>1227</v>
      </c>
      <c r="C20" s="1402"/>
      <c r="D20" s="1402"/>
      <c r="E20" s="369" t="s">
        <v>1225</v>
      </c>
      <c r="F20" s="176"/>
      <c r="G20" s="176"/>
      <c r="H20" s="176"/>
      <c r="I20" s="176"/>
    </row>
    <row r="21" spans="2:9">
      <c r="B21" s="364" t="s">
        <v>1228</v>
      </c>
      <c r="C21" s="1402"/>
      <c r="D21" s="1402"/>
      <c r="E21" s="368" t="s">
        <v>1219</v>
      </c>
      <c r="F21" s="176"/>
      <c r="G21" s="176"/>
      <c r="H21" s="176"/>
      <c r="I21" s="176"/>
    </row>
    <row r="22" spans="2:9">
      <c r="B22" s="364" t="s">
        <v>1229</v>
      </c>
      <c r="C22" s="1402"/>
      <c r="D22" s="1402"/>
      <c r="E22" s="369" t="s">
        <v>1225</v>
      </c>
      <c r="F22" s="176"/>
      <c r="G22" s="176"/>
      <c r="H22" s="176"/>
      <c r="I22" s="176"/>
    </row>
    <row r="23" spans="2:9">
      <c r="B23" s="364" t="s">
        <v>1230</v>
      </c>
      <c r="C23" s="1402"/>
      <c r="D23" s="1402"/>
      <c r="E23" s="366" t="s">
        <v>1221</v>
      </c>
      <c r="F23" s="176"/>
      <c r="G23" s="176"/>
      <c r="H23" s="176"/>
      <c r="I23" s="176"/>
    </row>
    <row r="24" spans="2:9">
      <c r="B24" s="364" t="s">
        <v>1231</v>
      </c>
      <c r="C24" s="1402"/>
      <c r="D24" s="1402"/>
      <c r="E24" s="369" t="s">
        <v>1225</v>
      </c>
      <c r="F24" s="176"/>
      <c r="G24" s="176"/>
      <c r="H24" s="176"/>
      <c r="I24" s="176"/>
    </row>
    <row r="25" spans="2:9">
      <c r="B25" s="364">
        <v>15</v>
      </c>
      <c r="C25" s="1402"/>
      <c r="D25" s="1402"/>
      <c r="E25" s="366" t="s">
        <v>1222</v>
      </c>
      <c r="F25" s="176"/>
      <c r="G25" s="176"/>
      <c r="H25" s="176"/>
      <c r="I25" s="176"/>
    </row>
    <row r="26" spans="2:9">
      <c r="B26" s="364">
        <v>16</v>
      </c>
      <c r="C26" s="1402"/>
      <c r="D26" s="1402"/>
      <c r="E26" s="369" t="s">
        <v>1225</v>
      </c>
      <c r="F26" s="176"/>
      <c r="G26" s="176"/>
      <c r="H26" s="176"/>
      <c r="I26" s="176"/>
    </row>
    <row r="27" spans="2:9">
      <c r="B27" s="364">
        <v>17</v>
      </c>
      <c r="C27" s="1352" t="s">
        <v>1232</v>
      </c>
      <c r="D27" s="1352"/>
      <c r="E27" s="1352"/>
      <c r="F27" s="959">
        <f>F6+F16</f>
        <v>3425000</v>
      </c>
      <c r="G27" s="959">
        <f t="shared" ref="G27:I27" si="0">G6+G16</f>
        <v>13590000</v>
      </c>
      <c r="H27" s="959">
        <f t="shared" si="0"/>
        <v>6326720</v>
      </c>
      <c r="I27" s="959">
        <f t="shared" si="0"/>
        <v>14202533</v>
      </c>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tabColor theme="9" tint="0.79998168889431442"/>
    <pageSetUpPr fitToPage="1"/>
  </sheetPr>
  <dimension ref="A1:G29"/>
  <sheetViews>
    <sheetView showGridLines="0" view="pageLayout" topLeftCell="B1" zoomScale="90" zoomScaleNormal="100" zoomScalePageLayoutView="90" workbookViewId="0">
      <selection activeCell="C28" sqref="C28"/>
    </sheetView>
  </sheetViews>
  <sheetFormatPr defaultColWidth="9.1796875" defaultRowHeight="14.5"/>
  <cols>
    <col min="1" max="1" width="5" style="32" customWidth="1"/>
    <col min="2" max="2" width="43" style="32" customWidth="1"/>
    <col min="3" max="3" width="75.26953125" style="32" customWidth="1"/>
    <col min="4" max="4" width="24.453125" style="32" customWidth="1"/>
    <col min="5" max="5" width="23.26953125" style="32" customWidth="1"/>
    <col min="6" max="6" width="21" style="32" customWidth="1"/>
    <col min="7" max="7" width="25" style="32" customWidth="1"/>
    <col min="8" max="8" width="25.26953125" style="32" customWidth="1"/>
    <col min="9" max="9" width="23.1796875" style="32" customWidth="1"/>
    <col min="10" max="10" width="29.7265625" style="32" customWidth="1"/>
    <col min="11" max="11" width="22" style="32" customWidth="1"/>
    <col min="12" max="12" width="16.453125" style="32" customWidth="1"/>
    <col min="13" max="13" width="14.81640625" style="32" customWidth="1"/>
    <col min="14" max="14" width="14.54296875" style="32" customWidth="1"/>
    <col min="15" max="15" width="31.54296875" style="32" customWidth="1"/>
    <col min="16" max="16384" width="9.1796875" style="32"/>
  </cols>
  <sheetData>
    <row r="1" spans="1:7" ht="18.5">
      <c r="B1" s="454" t="s">
        <v>1172</v>
      </c>
    </row>
    <row r="4" spans="1:7">
      <c r="B4" s="1405" t="s">
        <v>2215</v>
      </c>
      <c r="C4" s="1406"/>
      <c r="D4" s="364" t="s">
        <v>6</v>
      </c>
      <c r="E4" s="364" t="s">
        <v>7</v>
      </c>
      <c r="F4" s="364" t="s">
        <v>8</v>
      </c>
      <c r="G4" s="364" t="s">
        <v>43</v>
      </c>
    </row>
    <row r="5" spans="1:7" ht="29">
      <c r="B5" s="1410"/>
      <c r="C5" s="1411"/>
      <c r="D5" s="28" t="s">
        <v>1208</v>
      </c>
      <c r="E5" s="28" t="s">
        <v>1209</v>
      </c>
      <c r="F5" s="28" t="s">
        <v>1210</v>
      </c>
      <c r="G5" s="28" t="s">
        <v>1211</v>
      </c>
    </row>
    <row r="6" spans="1:7">
      <c r="A6" s="364"/>
      <c r="B6" s="1407" t="s">
        <v>1233</v>
      </c>
      <c r="C6" s="1408"/>
      <c r="D6" s="1408"/>
      <c r="E6" s="1408"/>
      <c r="F6" s="1408"/>
      <c r="G6" s="1409"/>
    </row>
    <row r="7" spans="1:7">
      <c r="A7" s="364">
        <v>1</v>
      </c>
      <c r="B7" s="1412" t="s">
        <v>1234</v>
      </c>
      <c r="C7" s="1413"/>
      <c r="D7" s="176"/>
      <c r="E7" s="176"/>
      <c r="F7" s="176"/>
      <c r="G7" s="176"/>
    </row>
    <row r="8" spans="1:7">
      <c r="A8" s="364">
        <v>2</v>
      </c>
      <c r="B8" s="1412" t="s">
        <v>1235</v>
      </c>
      <c r="C8" s="1413"/>
      <c r="D8" s="176"/>
      <c r="E8" s="176"/>
      <c r="F8" s="176"/>
      <c r="G8" s="176"/>
    </row>
    <row r="9" spans="1:7">
      <c r="A9" s="364">
        <v>3</v>
      </c>
      <c r="B9" s="1403" t="s">
        <v>1236</v>
      </c>
      <c r="C9" s="1404"/>
      <c r="D9" s="370"/>
      <c r="E9" s="370"/>
      <c r="F9" s="370"/>
      <c r="G9" s="371"/>
    </row>
    <row r="10" spans="1:7">
      <c r="A10" s="364"/>
      <c r="B10" s="1407" t="s">
        <v>1237</v>
      </c>
      <c r="C10" s="1408"/>
      <c r="D10" s="1408"/>
      <c r="E10" s="1408"/>
      <c r="F10" s="1408"/>
      <c r="G10" s="1409"/>
    </row>
    <row r="11" spans="1:7">
      <c r="A11" s="364">
        <v>4</v>
      </c>
      <c r="B11" s="1412" t="s">
        <v>1238</v>
      </c>
      <c r="C11" s="1413"/>
      <c r="D11" s="176"/>
      <c r="E11" s="176"/>
      <c r="F11" s="176"/>
      <c r="G11" s="176"/>
    </row>
    <row r="12" spans="1:7">
      <c r="A12" s="364">
        <v>5</v>
      </c>
      <c r="B12" s="1412" t="s">
        <v>1239</v>
      </c>
      <c r="C12" s="1413"/>
      <c r="D12" s="176"/>
      <c r="E12" s="176"/>
      <c r="F12" s="176"/>
      <c r="G12" s="176"/>
    </row>
    <row r="13" spans="1:7">
      <c r="A13" s="364"/>
      <c r="B13" s="1407" t="s">
        <v>1240</v>
      </c>
      <c r="C13" s="1408"/>
      <c r="D13" s="1408"/>
      <c r="E13" s="1408"/>
      <c r="F13" s="1408"/>
      <c r="G13" s="1409"/>
    </row>
    <row r="14" spans="1:7">
      <c r="A14" s="364">
        <v>6</v>
      </c>
      <c r="B14" s="1412" t="s">
        <v>1241</v>
      </c>
      <c r="C14" s="1413"/>
      <c r="D14" s="176"/>
      <c r="E14" s="959">
        <v>1</v>
      </c>
      <c r="F14" s="176"/>
      <c r="G14" s="176"/>
    </row>
    <row r="15" spans="1:7">
      <c r="A15" s="364">
        <v>7</v>
      </c>
      <c r="B15" s="1412" t="s">
        <v>1242</v>
      </c>
      <c r="C15" s="1413"/>
      <c r="D15" s="176"/>
      <c r="E15" s="959">
        <v>1050000</v>
      </c>
      <c r="F15" s="176"/>
      <c r="G15" s="176"/>
    </row>
    <row r="16" spans="1:7">
      <c r="A16" s="364">
        <v>8</v>
      </c>
      <c r="B16" s="1403" t="s">
        <v>1243</v>
      </c>
      <c r="C16" s="1404"/>
      <c r="D16" s="176"/>
      <c r="E16" s="959">
        <v>1050000</v>
      </c>
      <c r="F16" s="176"/>
      <c r="G16" s="176"/>
    </row>
    <row r="17" spans="1:7" ht="15" customHeight="1">
      <c r="A17" s="364">
        <v>9</v>
      </c>
      <c r="B17" s="1403" t="s">
        <v>1244</v>
      </c>
      <c r="C17" s="1404"/>
      <c r="D17" s="176"/>
      <c r="E17" s="176"/>
      <c r="F17" s="176"/>
      <c r="G17" s="176"/>
    </row>
    <row r="18" spans="1:7" ht="15" customHeight="1">
      <c r="A18" s="364">
        <v>10</v>
      </c>
      <c r="B18" s="1403" t="s">
        <v>1245</v>
      </c>
      <c r="C18" s="1404"/>
      <c r="D18" s="176"/>
      <c r="E18" s="176"/>
      <c r="F18" s="176"/>
      <c r="G18" s="176"/>
    </row>
    <row r="19" spans="1:7">
      <c r="A19" s="364">
        <v>11</v>
      </c>
      <c r="B19" s="1403" t="s">
        <v>1246</v>
      </c>
      <c r="C19" s="1404"/>
      <c r="D19" s="176"/>
      <c r="E19" s="959">
        <f>E15</f>
        <v>1050000</v>
      </c>
      <c r="F19" s="176"/>
      <c r="G19" s="176"/>
    </row>
    <row r="25" spans="1:7">
      <c r="B25" s="1383"/>
      <c r="C25" s="1383"/>
      <c r="D25" s="1383"/>
      <c r="E25" s="1383"/>
      <c r="F25" s="1383"/>
      <c r="G25" s="1383"/>
    </row>
    <row r="29" spans="1:7" ht="29.25" customHeight="1"/>
  </sheetData>
  <mergeCells count="17">
    <mergeCell ref="B25:G25"/>
    <mergeCell ref="B11:C11"/>
    <mergeCell ref="B12:C12"/>
    <mergeCell ref="B13:G13"/>
    <mergeCell ref="B14:C14"/>
    <mergeCell ref="B15:C15"/>
    <mergeCell ref="B16:C16"/>
    <mergeCell ref="B9:C9"/>
    <mergeCell ref="B4:C4"/>
    <mergeCell ref="B17:C17"/>
    <mergeCell ref="B18:C18"/>
    <mergeCell ref="B19:C19"/>
    <mergeCell ref="B10:G10"/>
    <mergeCell ref="B5:C5"/>
    <mergeCell ref="B6:G6"/>
    <mergeCell ref="B7:C7"/>
    <mergeCell ref="B8:C8"/>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tabColor theme="9" tint="0.79998168889431442"/>
    <pageSetUpPr fitToPage="1"/>
  </sheetPr>
  <dimension ref="A1:X30"/>
  <sheetViews>
    <sheetView showGridLines="0" view="pageLayout" zoomScale="90" zoomScaleNormal="80" zoomScalePageLayoutView="90" workbookViewId="0">
      <selection activeCell="J26" sqref="J26"/>
    </sheetView>
  </sheetViews>
  <sheetFormatPr defaultColWidth="9.1796875" defaultRowHeight="14.5"/>
  <cols>
    <col min="1" max="1" width="9.1796875" style="32"/>
    <col min="2" max="2" width="28.7265625" style="32" customWidth="1"/>
    <col min="3" max="7" width="20" style="32" customWidth="1"/>
    <col min="8" max="8" width="20" style="372" customWidth="1"/>
    <col min="9" max="9" width="20" style="32" customWidth="1"/>
    <col min="10" max="10" width="22.1796875" style="32" customWidth="1"/>
    <col min="11" max="11" width="9.1796875" style="32"/>
    <col min="12" max="12" width="255.7265625" style="32" bestFit="1" customWidth="1"/>
    <col min="13" max="16384" width="9.1796875" style="32"/>
  </cols>
  <sheetData>
    <row r="1" spans="1:24" ht="18.5">
      <c r="B1" s="454" t="s">
        <v>1173</v>
      </c>
    </row>
    <row r="2" spans="1:24" ht="14.25" customHeight="1">
      <c r="B2" s="380"/>
      <c r="C2" s="380"/>
      <c r="D2" s="380"/>
      <c r="E2" s="380"/>
      <c r="F2" s="380"/>
      <c r="G2" s="380"/>
      <c r="H2" s="379"/>
      <c r="I2" s="380"/>
    </row>
    <row r="3" spans="1:24">
      <c r="D3" s="380"/>
      <c r="E3" s="380"/>
      <c r="F3" s="380"/>
      <c r="G3" s="380"/>
      <c r="H3" s="379"/>
    </row>
    <row r="4" spans="1:24">
      <c r="C4" s="364" t="s">
        <v>6</v>
      </c>
      <c r="D4" s="364" t="s">
        <v>7</v>
      </c>
      <c r="E4" s="364" t="s">
        <v>8</v>
      </c>
      <c r="F4" s="364" t="s">
        <v>43</v>
      </c>
      <c r="G4" s="364" t="s">
        <v>44</v>
      </c>
      <c r="H4" s="364" t="s">
        <v>159</v>
      </c>
      <c r="I4" s="364" t="s">
        <v>1264</v>
      </c>
      <c r="J4" s="364" t="s">
        <v>1263</v>
      </c>
    </row>
    <row r="5" spans="1:24" ht="186.75" customHeight="1">
      <c r="B5" s="378" t="s">
        <v>1262</v>
      </c>
      <c r="C5" s="377" t="s">
        <v>1261</v>
      </c>
      <c r="D5" s="377" t="s">
        <v>1260</v>
      </c>
      <c r="E5" s="377" t="s">
        <v>1259</v>
      </c>
      <c r="F5" s="377" t="s">
        <v>1258</v>
      </c>
      <c r="G5" s="377" t="s">
        <v>1257</v>
      </c>
      <c r="H5" s="377" t="s">
        <v>1256</v>
      </c>
      <c r="I5" s="377" t="s">
        <v>1255</v>
      </c>
      <c r="J5" s="377" t="s">
        <v>1254</v>
      </c>
      <c r="L5" s="376"/>
      <c r="M5" s="374"/>
      <c r="N5" s="374"/>
      <c r="O5" s="374"/>
      <c r="P5" s="374"/>
      <c r="Q5" s="374"/>
      <c r="R5" s="374"/>
      <c r="S5" s="374"/>
      <c r="T5" s="374"/>
      <c r="U5" s="374"/>
      <c r="V5" s="374"/>
      <c r="W5" s="374"/>
      <c r="X5" s="374"/>
    </row>
    <row r="6" spans="1:24" ht="29">
      <c r="A6" s="364">
        <v>1</v>
      </c>
      <c r="B6" s="301" t="s">
        <v>1208</v>
      </c>
      <c r="C6" s="176"/>
      <c r="D6" s="176"/>
      <c r="E6" s="176"/>
      <c r="F6" s="176"/>
      <c r="G6" s="176"/>
      <c r="H6" s="373"/>
      <c r="I6" s="176"/>
      <c r="J6" s="176"/>
    </row>
    <row r="7" spans="1:24">
      <c r="A7" s="364">
        <v>2</v>
      </c>
      <c r="B7" s="368" t="s">
        <v>1252</v>
      </c>
      <c r="C7" s="176"/>
      <c r="D7" s="176"/>
      <c r="E7" s="176"/>
      <c r="F7" s="176"/>
      <c r="G7" s="176"/>
      <c r="H7" s="373"/>
      <c r="I7" s="176"/>
      <c r="J7" s="176"/>
    </row>
    <row r="8" spans="1:24" ht="43.5">
      <c r="A8" s="364">
        <v>3</v>
      </c>
      <c r="B8" s="368" t="s">
        <v>1251</v>
      </c>
      <c r="C8" s="176"/>
      <c r="D8" s="176"/>
      <c r="E8" s="176"/>
      <c r="F8" s="176"/>
      <c r="G8" s="176"/>
      <c r="H8" s="373"/>
      <c r="I8" s="176"/>
      <c r="J8" s="176"/>
    </row>
    <row r="9" spans="1:24" ht="43.5">
      <c r="A9" s="364">
        <v>4</v>
      </c>
      <c r="B9" s="368" t="s">
        <v>1250</v>
      </c>
      <c r="C9" s="176"/>
      <c r="D9" s="176"/>
      <c r="E9" s="176"/>
      <c r="F9" s="176"/>
      <c r="G9" s="176"/>
      <c r="H9" s="373"/>
      <c r="I9" s="176"/>
      <c r="J9" s="176"/>
    </row>
    <row r="10" spans="1:24">
      <c r="A10" s="364">
        <v>5</v>
      </c>
      <c r="B10" s="368" t="s">
        <v>1249</v>
      </c>
      <c r="C10" s="176"/>
      <c r="D10" s="176"/>
      <c r="E10" s="176"/>
      <c r="F10" s="176"/>
      <c r="G10" s="176"/>
      <c r="H10" s="373"/>
      <c r="I10" s="176"/>
      <c r="J10" s="176"/>
    </row>
    <row r="11" spans="1:24">
      <c r="A11" s="364">
        <v>6</v>
      </c>
      <c r="B11" s="368" t="s">
        <v>1248</v>
      </c>
      <c r="C11" s="176"/>
      <c r="D11" s="176"/>
      <c r="E11" s="176"/>
      <c r="F11" s="176"/>
      <c r="G11" s="176"/>
      <c r="H11" s="373"/>
      <c r="I11" s="176"/>
      <c r="J11" s="176"/>
    </row>
    <row r="12" spans="1:24" ht="29">
      <c r="A12" s="8">
        <v>7</v>
      </c>
      <c r="B12" s="301" t="s">
        <v>1253</v>
      </c>
      <c r="C12" s="176"/>
      <c r="D12" s="176"/>
      <c r="E12" s="176"/>
      <c r="F12" s="176"/>
      <c r="G12" s="176"/>
      <c r="H12" s="373"/>
      <c r="I12" s="176"/>
      <c r="J12" s="176"/>
    </row>
    <row r="13" spans="1:24">
      <c r="A13" s="8">
        <v>8</v>
      </c>
      <c r="B13" s="368" t="s">
        <v>1252</v>
      </c>
      <c r="C13" s="176"/>
      <c r="D13" s="176"/>
      <c r="E13" s="176"/>
      <c r="F13" s="176"/>
      <c r="G13" s="176"/>
      <c r="H13" s="373"/>
      <c r="I13" s="176"/>
      <c r="J13" s="176"/>
    </row>
    <row r="14" spans="1:24" ht="43.5">
      <c r="A14" s="8">
        <v>9</v>
      </c>
      <c r="B14" s="368" t="s">
        <v>1251</v>
      </c>
      <c r="C14" s="176"/>
      <c r="D14" s="176"/>
      <c r="E14" s="176"/>
      <c r="F14" s="176"/>
      <c r="G14" s="176"/>
      <c r="H14" s="373"/>
      <c r="I14" s="176"/>
      <c r="J14" s="176"/>
    </row>
    <row r="15" spans="1:24" ht="43.5">
      <c r="A15" s="8">
        <v>10</v>
      </c>
      <c r="B15" s="368" t="s">
        <v>1250</v>
      </c>
      <c r="C15" s="176"/>
      <c r="D15" s="176"/>
      <c r="E15" s="176"/>
      <c r="F15" s="176"/>
      <c r="G15" s="176"/>
      <c r="H15" s="373"/>
      <c r="I15" s="176"/>
      <c r="J15" s="176"/>
    </row>
    <row r="16" spans="1:24">
      <c r="A16" s="8">
        <v>11</v>
      </c>
      <c r="B16" s="368" t="s">
        <v>1249</v>
      </c>
      <c r="C16" s="176"/>
      <c r="D16" s="176"/>
      <c r="E16" s="176"/>
      <c r="F16" s="176"/>
      <c r="G16" s="176"/>
      <c r="H16" s="373"/>
      <c r="I16" s="176"/>
      <c r="J16" s="176"/>
    </row>
    <row r="17" spans="1:12">
      <c r="A17" s="8">
        <v>12</v>
      </c>
      <c r="B17" s="368" t="s">
        <v>1248</v>
      </c>
      <c r="C17" s="176"/>
      <c r="D17" s="176"/>
      <c r="E17" s="176"/>
      <c r="F17" s="176"/>
      <c r="G17" s="176"/>
      <c r="H17" s="373"/>
      <c r="I17" s="176"/>
      <c r="J17" s="176"/>
    </row>
    <row r="18" spans="1:12">
      <c r="A18" s="8">
        <v>13</v>
      </c>
      <c r="B18" s="32" t="s">
        <v>1210</v>
      </c>
      <c r="C18" s="176"/>
      <c r="D18" s="176"/>
      <c r="E18" s="176"/>
      <c r="F18" s="176"/>
      <c r="G18" s="176"/>
      <c r="H18" s="373"/>
      <c r="I18" s="176"/>
      <c r="J18" s="176"/>
    </row>
    <row r="19" spans="1:12">
      <c r="A19" s="8">
        <v>14</v>
      </c>
      <c r="B19" s="368" t="s">
        <v>1252</v>
      </c>
      <c r="C19" s="176"/>
      <c r="D19" s="176"/>
      <c r="E19" s="176"/>
      <c r="F19" s="176"/>
      <c r="G19" s="176"/>
      <c r="H19" s="373"/>
      <c r="I19" s="176"/>
      <c r="J19" s="176"/>
    </row>
    <row r="20" spans="1:12" ht="43.5">
      <c r="A20" s="8">
        <v>15</v>
      </c>
      <c r="B20" s="368" t="s">
        <v>1251</v>
      </c>
      <c r="C20" s="176"/>
      <c r="D20" s="176"/>
      <c r="E20" s="176"/>
      <c r="F20" s="176"/>
      <c r="G20" s="176"/>
      <c r="H20" s="373"/>
      <c r="I20" s="176"/>
      <c r="J20" s="176"/>
    </row>
    <row r="21" spans="1:12" ht="43.5">
      <c r="A21" s="8">
        <v>16</v>
      </c>
      <c r="B21" s="368" t="s">
        <v>1250</v>
      </c>
      <c r="C21" s="176"/>
      <c r="D21" s="176"/>
      <c r="E21" s="176"/>
      <c r="F21" s="176"/>
      <c r="G21" s="176"/>
      <c r="H21" s="373"/>
      <c r="I21" s="176"/>
      <c r="J21" s="176"/>
    </row>
    <row r="22" spans="1:12">
      <c r="A22" s="8">
        <v>17</v>
      </c>
      <c r="B22" s="368" t="s">
        <v>1249</v>
      </c>
      <c r="C22" s="176"/>
      <c r="D22" s="176"/>
      <c r="E22" s="176"/>
      <c r="F22" s="176"/>
      <c r="G22" s="176"/>
      <c r="H22" s="373"/>
      <c r="I22" s="176"/>
      <c r="J22" s="176"/>
    </row>
    <row r="23" spans="1:12">
      <c r="A23" s="8">
        <v>18</v>
      </c>
      <c r="B23" s="368" t="s">
        <v>1248</v>
      </c>
      <c r="C23" s="176"/>
      <c r="D23" s="176"/>
      <c r="E23" s="176"/>
      <c r="F23" s="176"/>
      <c r="G23" s="176"/>
      <c r="H23" s="373"/>
      <c r="I23" s="176"/>
      <c r="J23" s="176"/>
    </row>
    <row r="24" spans="1:12">
      <c r="A24" s="8">
        <v>19</v>
      </c>
      <c r="B24" s="375" t="s">
        <v>1211</v>
      </c>
      <c r="C24" s="176"/>
      <c r="D24" s="176"/>
      <c r="E24" s="176"/>
      <c r="F24" s="176"/>
      <c r="G24" s="176"/>
      <c r="H24" s="373"/>
      <c r="I24" s="176"/>
      <c r="J24" s="176"/>
    </row>
    <row r="25" spans="1:12">
      <c r="A25" s="8">
        <v>20</v>
      </c>
      <c r="B25" s="368" t="s">
        <v>1252</v>
      </c>
      <c r="C25" s="176"/>
      <c r="D25" s="176"/>
      <c r="E25" s="176"/>
      <c r="F25" s="176"/>
      <c r="G25" s="176"/>
      <c r="H25" s="373"/>
      <c r="I25" s="176"/>
      <c r="J25" s="176"/>
      <c r="L25" s="374"/>
    </row>
    <row r="26" spans="1:12" ht="43.5">
      <c r="A26" s="8">
        <v>21</v>
      </c>
      <c r="B26" s="368" t="s">
        <v>1251</v>
      </c>
      <c r="C26" s="176"/>
      <c r="D26" s="176"/>
      <c r="E26" s="176"/>
      <c r="F26" s="176"/>
      <c r="G26" s="176"/>
      <c r="H26" s="373"/>
      <c r="I26" s="176"/>
      <c r="J26" s="176"/>
    </row>
    <row r="27" spans="1:12" ht="43.5">
      <c r="A27" s="8">
        <v>22</v>
      </c>
      <c r="B27" s="368" t="s">
        <v>1250</v>
      </c>
      <c r="C27" s="176"/>
      <c r="D27" s="176"/>
      <c r="E27" s="176"/>
      <c r="F27" s="176"/>
      <c r="G27" s="176"/>
      <c r="H27" s="373"/>
      <c r="I27" s="176"/>
      <c r="J27" s="176"/>
    </row>
    <row r="28" spans="1:12">
      <c r="A28" s="8">
        <v>23</v>
      </c>
      <c r="B28" s="368" t="s">
        <v>1249</v>
      </c>
      <c r="C28" s="176"/>
      <c r="D28" s="176"/>
      <c r="E28" s="176"/>
      <c r="F28" s="176"/>
      <c r="G28" s="176"/>
      <c r="H28" s="373"/>
      <c r="I28" s="176"/>
      <c r="J28" s="176"/>
    </row>
    <row r="29" spans="1:12">
      <c r="A29" s="8">
        <v>24</v>
      </c>
      <c r="B29" s="368" t="s">
        <v>1248</v>
      </c>
      <c r="C29" s="176"/>
      <c r="D29" s="176"/>
      <c r="E29" s="176"/>
      <c r="F29" s="176"/>
      <c r="G29" s="176"/>
      <c r="H29" s="373"/>
      <c r="I29" s="176"/>
      <c r="J29" s="176"/>
    </row>
    <row r="30" spans="1:12">
      <c r="A30" s="8">
        <v>25</v>
      </c>
      <c r="B30" s="274" t="s">
        <v>1247</v>
      </c>
      <c r="C30" s="364">
        <v>0</v>
      </c>
      <c r="D30" s="364">
        <v>0</v>
      </c>
      <c r="E30" s="364">
        <v>0</v>
      </c>
      <c r="F30" s="364">
        <v>0</v>
      </c>
      <c r="G30" s="364">
        <v>0</v>
      </c>
      <c r="H30" s="965">
        <v>0</v>
      </c>
      <c r="I30" s="364">
        <v>0</v>
      </c>
      <c r="J30" s="364">
        <v>0</v>
      </c>
    </row>
  </sheetData>
  <pageMargins left="0.70866141732283472" right="0.70866141732283472" top="0.74803149606299213" bottom="0.74803149606299213" header="0.31496062992125984" footer="0.31496062992125984"/>
  <pageSetup paperSize="9" scale="65" fitToHeight="0" orientation="landscape" cellComments="asDisplayed" r:id="rId1"/>
  <headerFooter>
    <oddHeader>&amp;CCS
Příloha XXXIII</oddHeader>
    <oddFooter>&amp;C&amp;P</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tabColor theme="9" tint="0.79998168889431442"/>
  </sheetPr>
  <dimension ref="A1:C19"/>
  <sheetViews>
    <sheetView showGridLines="0" view="pageLayout" zoomScaleNormal="100" workbookViewId="0">
      <selection activeCell="C4" sqref="C4"/>
    </sheetView>
  </sheetViews>
  <sheetFormatPr defaultColWidth="9.1796875" defaultRowHeight="14.5"/>
  <cols>
    <col min="1" max="1" width="8.7265625" customWidth="1"/>
    <col min="2" max="2" width="42.26953125" customWidth="1"/>
    <col min="3" max="3" width="48.1796875" customWidth="1"/>
    <col min="7" max="7" width="42.26953125" customWidth="1"/>
    <col min="8" max="8" width="48.1796875" customWidth="1"/>
  </cols>
  <sheetData>
    <row r="1" spans="1:3" ht="33.75" customHeight="1">
      <c r="A1" s="196" t="s">
        <v>1174</v>
      </c>
    </row>
    <row r="2" spans="1:3" ht="18" customHeight="1">
      <c r="C2" s="8" t="s">
        <v>6</v>
      </c>
    </row>
    <row r="3" spans="1:3" ht="29">
      <c r="B3" s="630" t="s">
        <v>1265</v>
      </c>
      <c r="C3" s="381" t="s">
        <v>1266</v>
      </c>
    </row>
    <row r="4" spans="1:3">
      <c r="A4" s="8">
        <v>1</v>
      </c>
      <c r="B4" s="631" t="s">
        <v>1267</v>
      </c>
      <c r="C4" s="8" t="s">
        <v>1278</v>
      </c>
    </row>
    <row r="5" spans="1:3">
      <c r="A5" s="8">
        <v>2</v>
      </c>
      <c r="B5" s="631" t="s">
        <v>1268</v>
      </c>
      <c r="C5" s="8" t="s">
        <v>1278</v>
      </c>
    </row>
    <row r="6" spans="1:3">
      <c r="A6" s="8">
        <v>3</v>
      </c>
      <c r="B6" s="631" t="s">
        <v>1269</v>
      </c>
      <c r="C6" s="8" t="s">
        <v>1278</v>
      </c>
    </row>
    <row r="7" spans="1:3">
      <c r="A7" s="8">
        <v>4</v>
      </c>
      <c r="B7" s="631" t="s">
        <v>1270</v>
      </c>
      <c r="C7" s="8" t="s">
        <v>1278</v>
      </c>
    </row>
    <row r="8" spans="1:3">
      <c r="A8" s="8">
        <v>5</v>
      </c>
      <c r="B8" s="631" t="s">
        <v>1271</v>
      </c>
      <c r="C8" s="8" t="s">
        <v>1278</v>
      </c>
    </row>
    <row r="9" spans="1:3">
      <c r="A9" s="8">
        <v>6</v>
      </c>
      <c r="B9" s="631" t="s">
        <v>1272</v>
      </c>
      <c r="C9" s="8" t="s">
        <v>1278</v>
      </c>
    </row>
    <row r="10" spans="1:3">
      <c r="A10" s="8">
        <v>7</v>
      </c>
      <c r="B10" s="631" t="s">
        <v>1273</v>
      </c>
      <c r="C10" s="8" t="s">
        <v>1278</v>
      </c>
    </row>
    <row r="11" spans="1:3">
      <c r="A11" s="8">
        <v>8</v>
      </c>
      <c r="B11" s="631" t="s">
        <v>1274</v>
      </c>
      <c r="C11" s="8" t="s">
        <v>1278</v>
      </c>
    </row>
    <row r="12" spans="1:3">
      <c r="A12" s="8">
        <v>9</v>
      </c>
      <c r="B12" s="631" t="s">
        <v>1275</v>
      </c>
      <c r="C12" s="8" t="s">
        <v>1278</v>
      </c>
    </row>
    <row r="13" spans="1:3">
      <c r="A13" s="8">
        <v>10</v>
      </c>
      <c r="B13" s="631" t="s">
        <v>1276</v>
      </c>
      <c r="C13" s="8" t="s">
        <v>1278</v>
      </c>
    </row>
    <row r="14" spans="1:3">
      <c r="A14" s="8">
        <v>11</v>
      </c>
      <c r="B14" s="631" t="s">
        <v>1277</v>
      </c>
      <c r="C14" s="8" t="s">
        <v>1278</v>
      </c>
    </row>
    <row r="15" spans="1:3" ht="29">
      <c r="A15" s="11" t="s">
        <v>1278</v>
      </c>
      <c r="B15" s="375" t="s">
        <v>1279</v>
      </c>
      <c r="C15" s="16"/>
    </row>
    <row r="19" spans="3:3">
      <c r="C19" s="5"/>
    </row>
  </sheetData>
  <pageMargins left="0.70866141732283472" right="0.70866141732283472" top="0.74803149606299213" bottom="0.74803149606299213" header="0.31496062992125984" footer="0.31496062992125984"/>
  <pageSetup paperSize="9" orientation="landscape" r:id="rId1"/>
  <headerFooter>
    <oddHeader>&amp;CCS 
Příloha XXXIII</oddHead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tabColor theme="9" tint="0.79998168889431442"/>
  </sheetPr>
  <dimension ref="A1:L12"/>
  <sheetViews>
    <sheetView showGridLines="0" view="pageLayout" zoomScaleNormal="100" workbookViewId="0">
      <selection activeCell="H25" sqref="H25"/>
    </sheetView>
  </sheetViews>
  <sheetFormatPr defaultColWidth="9.1796875" defaultRowHeight="14.5"/>
  <cols>
    <col min="1" max="1" width="7.453125" style="32" customWidth="1"/>
    <col min="2" max="2" width="55.54296875" style="32" customWidth="1"/>
    <col min="3" max="3" width="23" style="32" bestFit="1" customWidth="1"/>
    <col min="4" max="4" width="23.453125" style="32" customWidth="1"/>
    <col min="5" max="5" width="14.81640625" style="32" customWidth="1"/>
    <col min="6" max="6" width="14.7265625" style="32" bestFit="1" customWidth="1"/>
    <col min="7" max="7" width="19.26953125" style="32" bestFit="1" customWidth="1"/>
    <col min="8" max="8" width="19.81640625" style="32" bestFit="1" customWidth="1"/>
    <col min="9" max="9" width="17.1796875" style="32" bestFit="1" customWidth="1"/>
    <col min="10" max="10" width="13.26953125" style="32" customWidth="1"/>
    <col min="11" max="11" width="9.1796875" style="32"/>
    <col min="12" max="12" width="14.1796875" style="32" customWidth="1"/>
    <col min="13" max="16384" width="9.1796875" style="32"/>
  </cols>
  <sheetData>
    <row r="1" spans="1:12" ht="17">
      <c r="B1" s="832" t="s">
        <v>1175</v>
      </c>
    </row>
    <row r="2" spans="1:12">
      <c r="B2" s="382"/>
      <c r="C2" s="382"/>
      <c r="D2" s="382"/>
      <c r="E2" s="382"/>
      <c r="F2" s="383"/>
      <c r="G2" s="383"/>
      <c r="H2" s="383"/>
      <c r="I2" s="383"/>
      <c r="J2" s="383"/>
      <c r="K2" s="383"/>
      <c r="L2" s="383"/>
    </row>
    <row r="3" spans="1:12" ht="15" thickBot="1">
      <c r="C3" s="384" t="s">
        <v>1280</v>
      </c>
      <c r="D3" s="384" t="s">
        <v>7</v>
      </c>
      <c r="E3" s="384" t="s">
        <v>8</v>
      </c>
      <c r="F3" s="384" t="s">
        <v>43</v>
      </c>
      <c r="G3" s="384" t="s">
        <v>44</v>
      </c>
      <c r="H3" s="384" t="s">
        <v>159</v>
      </c>
      <c r="I3" s="384" t="s">
        <v>160</v>
      </c>
      <c r="J3" s="384" t="s">
        <v>194</v>
      </c>
      <c r="K3" s="384" t="s">
        <v>449</v>
      </c>
      <c r="L3" s="384" t="s">
        <v>450</v>
      </c>
    </row>
    <row r="4" spans="1:12" ht="15" customHeight="1">
      <c r="B4" s="385"/>
      <c r="C4" s="1414" t="s">
        <v>1281</v>
      </c>
      <c r="D4" s="1415"/>
      <c r="E4" s="1416"/>
      <c r="F4" s="1417" t="s">
        <v>1282</v>
      </c>
      <c r="G4" s="1418"/>
      <c r="H4" s="1418"/>
      <c r="I4" s="1418"/>
      <c r="J4" s="1418"/>
      <c r="K4" s="1419"/>
      <c r="L4" s="632"/>
    </row>
    <row r="5" spans="1:12" ht="58">
      <c r="C5" s="633" t="s">
        <v>1208</v>
      </c>
      <c r="D5" s="634" t="s">
        <v>1253</v>
      </c>
      <c r="E5" s="635" t="s">
        <v>1283</v>
      </c>
      <c r="F5" s="633" t="s">
        <v>1284</v>
      </c>
      <c r="G5" s="634" t="s">
        <v>1285</v>
      </c>
      <c r="H5" s="634" t="s">
        <v>1286</v>
      </c>
      <c r="I5" s="634" t="s">
        <v>1287</v>
      </c>
      <c r="J5" s="634" t="s">
        <v>1288</v>
      </c>
      <c r="K5" s="635" t="s">
        <v>1289</v>
      </c>
      <c r="L5" s="636" t="s">
        <v>1290</v>
      </c>
    </row>
    <row r="6" spans="1:12">
      <c r="A6" s="386">
        <v>1</v>
      </c>
      <c r="B6" s="387" t="s">
        <v>1291</v>
      </c>
      <c r="C6" s="833"/>
      <c r="D6" s="833"/>
      <c r="E6" s="833"/>
      <c r="F6" s="833"/>
      <c r="G6" s="833"/>
      <c r="H6" s="833"/>
      <c r="I6" s="833"/>
      <c r="J6" s="833"/>
      <c r="K6" s="833"/>
      <c r="L6" s="834"/>
    </row>
    <row r="7" spans="1:12">
      <c r="A7" s="386">
        <v>2</v>
      </c>
      <c r="B7" s="388" t="s">
        <v>1292</v>
      </c>
      <c r="C7" s="835"/>
      <c r="D7" s="835"/>
      <c r="E7" s="835"/>
      <c r="F7" s="836"/>
      <c r="G7" s="836"/>
      <c r="H7" s="836"/>
      <c r="I7" s="836"/>
      <c r="J7" s="836"/>
      <c r="K7" s="837"/>
      <c r="L7" s="838"/>
    </row>
    <row r="8" spans="1:12">
      <c r="A8" s="386">
        <v>3</v>
      </c>
      <c r="B8" s="389" t="s">
        <v>1293</v>
      </c>
      <c r="C8" s="836"/>
      <c r="D8" s="836"/>
      <c r="E8" s="836"/>
      <c r="F8" s="839"/>
      <c r="G8" s="839"/>
      <c r="H8" s="839"/>
      <c r="I8" s="839"/>
      <c r="J8" s="839"/>
      <c r="K8" s="840"/>
      <c r="L8" s="838"/>
    </row>
    <row r="9" spans="1:12">
      <c r="A9" s="386">
        <v>4</v>
      </c>
      <c r="B9" s="389" t="s">
        <v>1294</v>
      </c>
      <c r="C9" s="836"/>
      <c r="D9" s="836"/>
      <c r="E9" s="836"/>
      <c r="F9" s="839"/>
      <c r="G9" s="839"/>
      <c r="H9" s="839"/>
      <c r="I9" s="839"/>
      <c r="J9" s="839"/>
      <c r="K9" s="840"/>
      <c r="L9" s="838"/>
    </row>
    <row r="10" spans="1:12">
      <c r="A10" s="386">
        <v>5</v>
      </c>
      <c r="B10" s="387" t="s">
        <v>1295</v>
      </c>
      <c r="C10" s="841"/>
      <c r="D10" s="835"/>
      <c r="E10" s="835"/>
      <c r="F10" s="842"/>
      <c r="G10" s="842"/>
      <c r="H10" s="842"/>
      <c r="I10" s="842"/>
      <c r="J10" s="842"/>
      <c r="K10" s="843"/>
      <c r="L10" s="838"/>
    </row>
    <row r="11" spans="1:12">
      <c r="A11" s="386">
        <v>6</v>
      </c>
      <c r="B11" s="388" t="s">
        <v>1296</v>
      </c>
      <c r="C11" s="844"/>
      <c r="D11" s="845"/>
      <c r="E11" s="845"/>
      <c r="F11" s="846"/>
      <c r="G11" s="846"/>
      <c r="H11" s="846"/>
      <c r="I11" s="846"/>
      <c r="J11" s="846"/>
      <c r="K11" s="847"/>
      <c r="L11" s="838"/>
    </row>
    <row r="12" spans="1:12">
      <c r="A12" s="386">
        <v>7</v>
      </c>
      <c r="B12" s="389" t="s">
        <v>1297</v>
      </c>
      <c r="C12" s="844"/>
      <c r="D12" s="845"/>
      <c r="E12" s="845"/>
      <c r="F12" s="846"/>
      <c r="G12" s="846"/>
      <c r="H12" s="846"/>
      <c r="I12" s="846"/>
      <c r="J12" s="846"/>
      <c r="K12" s="847"/>
      <c r="L12" s="838"/>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&amp;CCS
Příloha XXXIII</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tabColor rgb="FF0070C0"/>
    <pageSetUpPr fitToPage="1"/>
  </sheetPr>
  <dimension ref="B2:L14"/>
  <sheetViews>
    <sheetView showGridLines="0" workbookViewId="0"/>
  </sheetViews>
  <sheetFormatPr defaultRowHeight="14.5"/>
  <sheetData>
    <row r="2" spans="2:12">
      <c r="B2" t="s">
        <v>1810</v>
      </c>
    </row>
    <row r="3" spans="2:12">
      <c r="B3" t="s">
        <v>1811</v>
      </c>
    </row>
    <row r="5" spans="2:12">
      <c r="B5" s="985" t="s">
        <v>1298</v>
      </c>
      <c r="C5" s="986"/>
      <c r="D5" s="986"/>
      <c r="E5" s="986"/>
      <c r="F5" s="986"/>
      <c r="G5" s="986"/>
      <c r="H5" s="986"/>
      <c r="I5" s="986"/>
      <c r="J5" s="986"/>
      <c r="K5" s="986"/>
      <c r="L5" s="987"/>
    </row>
    <row r="6" spans="2:12">
      <c r="B6" s="988" t="s">
        <v>1299</v>
      </c>
      <c r="C6" s="983"/>
      <c r="D6" s="983"/>
      <c r="E6" s="983"/>
      <c r="F6" s="983"/>
      <c r="G6" s="983"/>
      <c r="H6" s="983"/>
      <c r="I6" s="983"/>
      <c r="J6" s="983"/>
      <c r="K6" s="983"/>
      <c r="L6" s="989"/>
    </row>
    <row r="7" spans="2:12" ht="22.5" customHeight="1">
      <c r="B7" s="988" t="s">
        <v>1300</v>
      </c>
      <c r="C7" s="983"/>
      <c r="D7" s="983"/>
      <c r="E7" s="983"/>
      <c r="F7" s="983"/>
      <c r="G7" s="983"/>
      <c r="H7" s="983"/>
      <c r="I7" s="983"/>
      <c r="J7" s="983"/>
      <c r="K7" s="983"/>
      <c r="L7" s="989"/>
    </row>
    <row r="8" spans="2:12">
      <c r="B8" s="990" t="s">
        <v>1301</v>
      </c>
      <c r="C8" s="991"/>
      <c r="D8" s="991"/>
      <c r="E8" s="991"/>
      <c r="F8" s="991"/>
      <c r="G8" s="991"/>
      <c r="H8" s="991"/>
      <c r="I8" s="991"/>
      <c r="J8" s="991"/>
      <c r="K8" s="991"/>
      <c r="L8" s="992"/>
    </row>
    <row r="9" spans="2:12" ht="22.5" customHeight="1"/>
    <row r="10" spans="2:12" ht="22.5" customHeight="1">
      <c r="B10" s="984"/>
      <c r="C10" s="984"/>
      <c r="D10" s="984"/>
      <c r="E10" s="984"/>
      <c r="F10" s="984"/>
      <c r="G10" s="984"/>
      <c r="H10" s="984"/>
      <c r="I10" s="984"/>
      <c r="J10" s="984"/>
      <c r="K10" s="984"/>
      <c r="L10" s="984"/>
    </row>
    <row r="11" spans="2:12" ht="22.5" customHeight="1">
      <c r="B11" s="983"/>
      <c r="C11" s="983"/>
      <c r="D11" s="983"/>
      <c r="E11" s="983"/>
      <c r="F11" s="983"/>
      <c r="G11" s="983"/>
      <c r="H11" s="983"/>
      <c r="I11" s="983"/>
      <c r="J11" s="983"/>
      <c r="K11" s="983"/>
      <c r="L11" s="983"/>
    </row>
    <row r="12" spans="2:12" ht="22.5" customHeight="1">
      <c r="B12" s="984"/>
      <c r="C12" s="984"/>
      <c r="D12" s="984"/>
      <c r="E12" s="984"/>
      <c r="F12" s="984"/>
      <c r="G12" s="984"/>
      <c r="H12" s="984"/>
      <c r="I12" s="984"/>
      <c r="J12" s="984"/>
      <c r="K12" s="984"/>
      <c r="L12" s="984"/>
    </row>
    <row r="13" spans="2:12" ht="22.5" customHeight="1"/>
    <row r="14" spans="2:12" ht="22.5" customHeight="1"/>
  </sheetData>
  <mergeCells count="7">
    <mergeCell ref="B12:L12"/>
    <mergeCell ref="B5:L5"/>
    <mergeCell ref="B6:L6"/>
    <mergeCell ref="B7:L7"/>
    <mergeCell ref="B8:L8"/>
    <mergeCell ref="B10:L10"/>
    <mergeCell ref="B11:L11"/>
  </mergeCells>
  <hyperlinks>
    <hyperlink ref="B5:L5" location="'EU AE1'!A1" display="Šablona EU AE1 – Zatížená a nezatížená aktiva" xr:uid="{00000000-0004-0000-6A00-000000000000}"/>
    <hyperlink ref="B6:L6" location="'EU AE2'!A1" display="Šablona EU AE2 – Přijatý kolaterál a emitované vlastní dluhové cenné papíry" xr:uid="{00000000-0004-0000-6A00-000001000000}"/>
    <hyperlink ref="B7:L7" location="' EU AE3'!A1" display="Šablona EU AE3 – Zdroje zatížení" xr:uid="{00000000-0004-0000-6A00-000002000000}"/>
    <hyperlink ref="B8:L8" location="'EU AE4'!A1" display="Tabulka EU AE4 – Průvodní komentář" xr:uid="{00000000-0004-0000-6A00-000003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tabColor theme="9" tint="0.79998168889431442"/>
  </sheetPr>
  <dimension ref="A1:J15"/>
  <sheetViews>
    <sheetView showGridLines="0" view="pageLayout" zoomScaleNormal="100" workbookViewId="0"/>
  </sheetViews>
  <sheetFormatPr defaultRowHeight="14.5"/>
  <cols>
    <col min="1" max="1" width="5.7265625" customWidth="1"/>
    <col min="2" max="2" width="47.1796875" customWidth="1"/>
    <col min="3" max="7" width="17.7265625" customWidth="1"/>
    <col min="8" max="8" width="19.26953125" customWidth="1"/>
    <col min="9" max="10" width="17.7265625" customWidth="1"/>
  </cols>
  <sheetData>
    <row r="1" spans="1:10" ht="25">
      <c r="A1" s="390"/>
      <c r="B1" s="391" t="s">
        <v>1298</v>
      </c>
      <c r="C1" s="392"/>
      <c r="D1" s="2"/>
      <c r="E1" s="2"/>
      <c r="F1" s="2"/>
      <c r="G1" s="2"/>
      <c r="H1" s="2"/>
      <c r="I1" s="2"/>
      <c r="J1" s="2"/>
    </row>
    <row r="2" spans="1:10" ht="15.5">
      <c r="A2" s="390"/>
      <c r="B2" s="393"/>
      <c r="C2" s="394"/>
      <c r="D2" s="394"/>
      <c r="E2" s="394"/>
      <c r="F2" s="394"/>
      <c r="G2" s="394"/>
      <c r="H2" s="394"/>
      <c r="I2" s="394"/>
      <c r="J2" s="390"/>
    </row>
    <row r="3" spans="1:10" ht="15.5">
      <c r="A3" s="390"/>
      <c r="B3" s="393"/>
      <c r="C3" s="394"/>
      <c r="D3" s="394"/>
      <c r="E3" s="394"/>
      <c r="F3" s="394"/>
      <c r="G3" s="394"/>
      <c r="H3" s="394"/>
      <c r="I3" s="394"/>
      <c r="J3" s="390"/>
    </row>
    <row r="4" spans="1:10">
      <c r="A4" s="390"/>
      <c r="B4" s="395"/>
      <c r="C4" s="1420" t="s">
        <v>1302</v>
      </c>
      <c r="D4" s="1421"/>
      <c r="E4" s="1422" t="s">
        <v>1303</v>
      </c>
      <c r="F4" s="1423"/>
      <c r="G4" s="1420" t="s">
        <v>1304</v>
      </c>
      <c r="H4" s="1421"/>
      <c r="I4" s="1422" t="s">
        <v>1305</v>
      </c>
      <c r="J4" s="1423"/>
    </row>
    <row r="5" spans="1:10" ht="43.5">
      <c r="A5" s="390"/>
      <c r="B5" s="396"/>
      <c r="C5" s="397"/>
      <c r="D5" s="398" t="s">
        <v>1306</v>
      </c>
      <c r="E5" s="397"/>
      <c r="F5" s="398" t="s">
        <v>1306</v>
      </c>
      <c r="G5" s="397"/>
      <c r="H5" s="398" t="s">
        <v>1307</v>
      </c>
      <c r="I5" s="399"/>
      <c r="J5" s="398" t="s">
        <v>1307</v>
      </c>
    </row>
    <row r="6" spans="1:10">
      <c r="A6" s="390"/>
      <c r="B6" s="400"/>
      <c r="C6" s="10" t="s">
        <v>469</v>
      </c>
      <c r="D6" s="10" t="s">
        <v>756</v>
      </c>
      <c r="E6" s="10" t="s">
        <v>758</v>
      </c>
      <c r="F6" s="10" t="s">
        <v>760</v>
      </c>
      <c r="G6" s="10" t="s">
        <v>762</v>
      </c>
      <c r="H6" s="10" t="s">
        <v>766</v>
      </c>
      <c r="I6" s="10" t="s">
        <v>768</v>
      </c>
      <c r="J6" s="10" t="s">
        <v>770</v>
      </c>
    </row>
    <row r="7" spans="1:10">
      <c r="A7" s="401" t="s">
        <v>469</v>
      </c>
      <c r="B7" s="402" t="s">
        <v>1308</v>
      </c>
      <c r="C7" s="150"/>
      <c r="D7" s="150"/>
      <c r="E7" s="403"/>
      <c r="F7" s="403"/>
      <c r="G7" s="150"/>
      <c r="H7" s="150"/>
      <c r="I7" s="404"/>
      <c r="J7" s="403"/>
    </row>
    <row r="8" spans="1:10">
      <c r="A8" s="10" t="s">
        <v>756</v>
      </c>
      <c r="B8" s="405" t="s">
        <v>1309</v>
      </c>
      <c r="C8" s="150"/>
      <c r="D8" s="150"/>
      <c r="E8" s="150"/>
      <c r="F8" s="150"/>
      <c r="G8" s="150"/>
      <c r="H8" s="150"/>
      <c r="I8" s="406"/>
      <c r="J8" s="150"/>
    </row>
    <row r="9" spans="1:10">
      <c r="A9" s="10" t="s">
        <v>758</v>
      </c>
      <c r="B9" s="405" t="s">
        <v>769</v>
      </c>
      <c r="C9" s="150"/>
      <c r="D9" s="150"/>
      <c r="E9" s="150"/>
      <c r="F9" s="150"/>
      <c r="G9" s="150"/>
      <c r="H9" s="150"/>
      <c r="I9" s="150"/>
      <c r="J9" s="150"/>
    </row>
    <row r="10" spans="1:10">
      <c r="A10" s="10" t="s">
        <v>760</v>
      </c>
      <c r="B10" s="407" t="s">
        <v>1310</v>
      </c>
      <c r="C10" s="150"/>
      <c r="D10" s="150"/>
      <c r="E10" s="150"/>
      <c r="F10" s="150"/>
      <c r="G10" s="150"/>
      <c r="H10" s="150"/>
      <c r="I10" s="150"/>
      <c r="J10" s="150"/>
    </row>
    <row r="11" spans="1:10">
      <c r="A11" s="10" t="s">
        <v>762</v>
      </c>
      <c r="B11" s="408" t="s">
        <v>1311</v>
      </c>
      <c r="C11" s="150"/>
      <c r="D11" s="150"/>
      <c r="E11" s="150"/>
      <c r="F11" s="150"/>
      <c r="G11" s="150"/>
      <c r="H11" s="150"/>
      <c r="I11" s="150"/>
      <c r="J11" s="150"/>
    </row>
    <row r="12" spans="1:10">
      <c r="A12" s="10" t="s">
        <v>764</v>
      </c>
      <c r="B12" s="407" t="s">
        <v>1312</v>
      </c>
      <c r="C12" s="150"/>
      <c r="D12" s="150"/>
      <c r="E12" s="150"/>
      <c r="F12" s="150"/>
      <c r="G12" s="150"/>
      <c r="H12" s="150"/>
      <c r="I12" s="150"/>
      <c r="J12" s="150"/>
    </row>
    <row r="13" spans="1:10">
      <c r="A13" s="10" t="s">
        <v>766</v>
      </c>
      <c r="B13" s="407" t="s">
        <v>1313</v>
      </c>
      <c r="C13" s="150"/>
      <c r="D13" s="150"/>
      <c r="E13" s="150"/>
      <c r="F13" s="150"/>
      <c r="G13" s="150"/>
      <c r="H13" s="150"/>
      <c r="I13" s="150"/>
      <c r="J13" s="150"/>
    </row>
    <row r="14" spans="1:10">
      <c r="A14" s="10" t="s">
        <v>768</v>
      </c>
      <c r="B14" s="407" t="s">
        <v>1314</v>
      </c>
      <c r="C14" s="150"/>
      <c r="D14" s="150"/>
      <c r="E14" s="150"/>
      <c r="F14" s="150"/>
      <c r="G14" s="150"/>
      <c r="H14" s="150"/>
      <c r="I14" s="150"/>
      <c r="J14" s="150"/>
    </row>
    <row r="15" spans="1:10">
      <c r="A15" s="10" t="s">
        <v>772</v>
      </c>
      <c r="B15" s="405" t="s">
        <v>1315</v>
      </c>
      <c r="C15" s="150"/>
      <c r="D15" s="150"/>
      <c r="E15" s="409"/>
      <c r="F15" s="409"/>
      <c r="G15" s="150"/>
      <c r="H15" s="150"/>
      <c r="I15" s="410"/>
      <c r="J15" s="409"/>
    </row>
  </sheetData>
  <mergeCells count="4">
    <mergeCell ref="C4:D4"/>
    <mergeCell ref="E4:F4"/>
    <mergeCell ref="G4:H4"/>
    <mergeCell ref="I4:J4"/>
  </mergeCells>
  <conditionalFormatting sqref="C7:J15">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&amp;CCS
Příloha XXXV</oddHeader>
    <oddFooter>&amp;C&amp;P</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tabColor theme="9" tint="0.79998168889431442"/>
  </sheetPr>
  <dimension ref="A1:AI22"/>
  <sheetViews>
    <sheetView showGridLines="0" view="pageLayout" zoomScaleNormal="100" workbookViewId="0">
      <selection activeCell="C11" sqref="C11"/>
    </sheetView>
  </sheetViews>
  <sheetFormatPr defaultColWidth="8.81640625" defaultRowHeight="12.5"/>
  <cols>
    <col min="1" max="1" width="5.7265625" style="390" customWidth="1"/>
    <col min="2" max="2" width="72" style="390" customWidth="1"/>
    <col min="3" max="7" width="17.7265625" style="390" customWidth="1"/>
    <col min="8" max="8" width="19.26953125" style="390" customWidth="1"/>
    <col min="9" max="10" width="17.7265625" style="390" customWidth="1"/>
    <col min="11" max="11" width="13.7265625" style="390" customWidth="1"/>
    <col min="12" max="16384" width="8.81640625" style="390"/>
  </cols>
  <sheetData>
    <row r="1" spans="1:35" ht="18.5">
      <c r="A1" s="411"/>
      <c r="B1" s="391" t="s">
        <v>1299</v>
      </c>
      <c r="C1" s="412"/>
      <c r="D1" s="412"/>
      <c r="E1" s="412"/>
      <c r="F1" s="412"/>
    </row>
    <row r="2" spans="1:35" ht="18.5">
      <c r="A2" s="411"/>
      <c r="B2" s="413"/>
      <c r="C2" s="412"/>
      <c r="D2" s="412"/>
      <c r="E2" s="412"/>
      <c r="F2" s="412"/>
    </row>
    <row r="3" spans="1:35" s="393" customFormat="1" ht="15.5">
      <c r="C3" s="394"/>
      <c r="D3" s="394"/>
      <c r="E3" s="394"/>
      <c r="F3" s="394"/>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row>
    <row r="4" spans="1:35" ht="14.5">
      <c r="A4" s="414"/>
      <c r="B4" s="415"/>
      <c r="C4" s="1420" t="s">
        <v>1316</v>
      </c>
      <c r="D4" s="1421"/>
      <c r="E4" s="1426" t="s">
        <v>1317</v>
      </c>
      <c r="F4" s="1427"/>
    </row>
    <row r="5" spans="1:35" ht="55.9" customHeight="1">
      <c r="A5" s="414"/>
      <c r="B5" s="415"/>
      <c r="C5" s="1424"/>
      <c r="D5" s="1425"/>
      <c r="E5" s="1420" t="s">
        <v>1318</v>
      </c>
      <c r="F5" s="1421"/>
    </row>
    <row r="6" spans="1:35" ht="43.5">
      <c r="A6" s="396"/>
      <c r="B6" s="416"/>
      <c r="C6" s="417"/>
      <c r="D6" s="398" t="s">
        <v>1306</v>
      </c>
      <c r="E6" s="418"/>
      <c r="F6" s="398" t="s">
        <v>1307</v>
      </c>
    </row>
    <row r="7" spans="1:35" ht="14.5">
      <c r="A7" s="396"/>
      <c r="B7" s="416"/>
      <c r="C7" s="10" t="s">
        <v>469</v>
      </c>
      <c r="D7" s="10" t="s">
        <v>756</v>
      </c>
      <c r="E7" s="10" t="s">
        <v>758</v>
      </c>
      <c r="F7" s="10" t="s">
        <v>762</v>
      </c>
    </row>
    <row r="8" spans="1:35" ht="14.5">
      <c r="A8" s="401" t="s">
        <v>773</v>
      </c>
      <c r="B8" s="419" t="s">
        <v>1319</v>
      </c>
      <c r="C8" s="150"/>
      <c r="D8" s="150"/>
      <c r="E8" s="150"/>
      <c r="F8" s="150"/>
    </row>
    <row r="9" spans="1:35" ht="14.5">
      <c r="A9" s="10" t="s">
        <v>774</v>
      </c>
      <c r="B9" s="420" t="s">
        <v>1320</v>
      </c>
      <c r="C9" s="150"/>
      <c r="D9" s="150"/>
      <c r="E9" s="150"/>
      <c r="F9" s="150"/>
    </row>
    <row r="10" spans="1:35" ht="14.5">
      <c r="A10" s="10" t="s">
        <v>775</v>
      </c>
      <c r="B10" s="420" t="s">
        <v>1309</v>
      </c>
      <c r="C10" s="150"/>
      <c r="D10" s="150"/>
      <c r="E10" s="150"/>
      <c r="F10" s="150"/>
    </row>
    <row r="11" spans="1:35" ht="14.5">
      <c r="A11" s="10" t="s">
        <v>776</v>
      </c>
      <c r="B11" s="420" t="s">
        <v>769</v>
      </c>
      <c r="C11" s="150"/>
      <c r="D11" s="150"/>
      <c r="E11" s="150"/>
      <c r="F11" s="150"/>
    </row>
    <row r="12" spans="1:35" ht="14.5">
      <c r="A12" s="10" t="s">
        <v>777</v>
      </c>
      <c r="B12" s="421" t="s">
        <v>1310</v>
      </c>
      <c r="C12" s="150"/>
      <c r="D12" s="150"/>
      <c r="E12" s="150"/>
      <c r="F12" s="150"/>
    </row>
    <row r="13" spans="1:35" ht="14.5">
      <c r="A13" s="10" t="s">
        <v>778</v>
      </c>
      <c r="B13" s="422" t="s">
        <v>1311</v>
      </c>
      <c r="C13" s="150"/>
      <c r="D13" s="150"/>
      <c r="E13" s="150"/>
      <c r="F13" s="150"/>
    </row>
    <row r="14" spans="1:35" ht="14.5">
      <c r="A14" s="10" t="s">
        <v>779</v>
      </c>
      <c r="B14" s="421" t="s">
        <v>1312</v>
      </c>
      <c r="C14" s="150"/>
      <c r="D14" s="150"/>
      <c r="E14" s="150"/>
      <c r="F14" s="150"/>
    </row>
    <row r="15" spans="1:35" ht="14.5">
      <c r="A15" s="10" t="s">
        <v>780</v>
      </c>
      <c r="B15" s="421" t="s">
        <v>1313</v>
      </c>
      <c r="C15" s="150"/>
      <c r="D15" s="150"/>
      <c r="E15" s="150"/>
      <c r="F15" s="150"/>
    </row>
    <row r="16" spans="1:35" ht="14.5">
      <c r="A16" s="10" t="s">
        <v>781</v>
      </c>
      <c r="B16" s="421" t="s">
        <v>1314</v>
      </c>
      <c r="C16" s="150"/>
      <c r="D16" s="150"/>
      <c r="E16" s="150"/>
      <c r="F16" s="150"/>
    </row>
    <row r="17" spans="1:6" ht="14.5">
      <c r="A17" s="10" t="s">
        <v>782</v>
      </c>
      <c r="B17" s="420" t="s">
        <v>1321</v>
      </c>
      <c r="C17" s="150"/>
      <c r="D17" s="150"/>
      <c r="E17" s="150"/>
      <c r="F17" s="150"/>
    </row>
    <row r="18" spans="1:6" ht="14.5">
      <c r="A18" s="10" t="s">
        <v>1322</v>
      </c>
      <c r="B18" s="420" t="s">
        <v>1323</v>
      </c>
      <c r="C18" s="150"/>
      <c r="D18" s="150"/>
      <c r="E18" s="150"/>
      <c r="F18" s="150"/>
    </row>
    <row r="19" spans="1:6" ht="29">
      <c r="A19" s="401" t="s">
        <v>1324</v>
      </c>
      <c r="B19" s="419" t="s">
        <v>1325</v>
      </c>
      <c r="C19" s="150"/>
      <c r="D19" s="150"/>
      <c r="E19" s="150"/>
      <c r="F19" s="150"/>
    </row>
    <row r="20" spans="1:6" ht="14.5">
      <c r="A20" s="401">
        <v>241</v>
      </c>
      <c r="B20" s="419" t="s">
        <v>1326</v>
      </c>
      <c r="C20" s="403"/>
      <c r="D20" s="403"/>
      <c r="E20" s="150"/>
      <c r="F20" s="150"/>
    </row>
    <row r="21" spans="1:6" ht="14.5">
      <c r="A21" s="401">
        <v>250</v>
      </c>
      <c r="B21" s="423" t="s">
        <v>1327</v>
      </c>
      <c r="C21" s="150"/>
      <c r="D21" s="150"/>
      <c r="E21" s="403"/>
      <c r="F21" s="403"/>
    </row>
    <row r="22" spans="1:6">
      <c r="B22" s="424"/>
    </row>
  </sheetData>
  <mergeCells count="3">
    <mergeCell ref="C4:D5"/>
    <mergeCell ref="E4:F4"/>
    <mergeCell ref="E5:F5"/>
  </mergeCells>
  <conditionalFormatting sqref="C18:E21">
    <cfRule type="cellIs" dxfId="2" priority="1" stopIfTrue="1" operator="lessThan">
      <formula>0</formula>
    </cfRule>
  </conditionalFormatting>
  <conditionalFormatting sqref="C1:I2 D4:E5 C4:C17 E6:E17 D7:D17 F7:F21 G8:G21">
    <cfRule type="cellIs" dxfId="1" priority="2"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&amp;CCS
Příloha XXXV</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sheetPr>
  <dimension ref="A2:C8"/>
  <sheetViews>
    <sheetView showGridLines="0" view="pageLayout" zoomScaleNormal="100" workbookViewId="0">
      <selection activeCell="A8" sqref="A8"/>
    </sheetView>
  </sheetViews>
  <sheetFormatPr defaultRowHeight="14.5"/>
  <cols>
    <col min="1" max="1" width="17.453125" customWidth="1"/>
    <col min="2" max="2" width="15" customWidth="1"/>
    <col min="3" max="3" width="92.54296875" customWidth="1"/>
  </cols>
  <sheetData>
    <row r="2" spans="1:3" ht="25">
      <c r="B2" s="1"/>
      <c r="C2" s="2"/>
    </row>
    <row r="3" spans="1:3" ht="86.5" customHeight="1">
      <c r="A3" s="1017" t="s">
        <v>120</v>
      </c>
      <c r="B3" s="1017"/>
      <c r="C3" s="599" t="s">
        <v>111</v>
      </c>
    </row>
    <row r="4" spans="1:3">
      <c r="B4" s="4"/>
      <c r="C4" s="2"/>
    </row>
    <row r="5" spans="1:3">
      <c r="A5" s="5" t="s">
        <v>112</v>
      </c>
      <c r="B5" s="6"/>
      <c r="C5" s="7"/>
    </row>
    <row r="6" spans="1:3">
      <c r="A6" s="8" t="s">
        <v>113</v>
      </c>
      <c r="B6" s="9" t="s">
        <v>121</v>
      </c>
      <c r="C6" s="10" t="s">
        <v>114</v>
      </c>
    </row>
    <row r="7" spans="1:3">
      <c r="A7" s="11" t="s">
        <v>115</v>
      </c>
      <c r="B7" s="12" t="s">
        <v>116</v>
      </c>
      <c r="C7" s="13" t="s">
        <v>117</v>
      </c>
    </row>
    <row r="8" spans="1:3" ht="290">
      <c r="A8" s="11" t="s">
        <v>118</v>
      </c>
      <c r="B8" s="12" t="s">
        <v>119</v>
      </c>
      <c r="C8" s="14" t="s">
        <v>2200</v>
      </c>
    </row>
  </sheetData>
  <mergeCells count="1">
    <mergeCell ref="A3:B3"/>
  </mergeCells>
  <conditionalFormatting sqref="C7:C8">
    <cfRule type="cellIs" dxfId="9"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tabColor theme="9" tint="0.79998168889431442"/>
  </sheetPr>
  <dimension ref="A1:G9"/>
  <sheetViews>
    <sheetView showGridLines="0" view="pageLayout" zoomScaleNormal="100" workbookViewId="0">
      <selection activeCell="B13" sqref="B13"/>
    </sheetView>
  </sheetViews>
  <sheetFormatPr defaultColWidth="8.81640625" defaultRowHeight="12.5"/>
  <cols>
    <col min="1" max="1" width="5.7265625" style="390" customWidth="1"/>
    <col min="2" max="2" width="72" style="390" customWidth="1"/>
    <col min="3" max="7" width="17.7265625" style="390" customWidth="1"/>
    <col min="8" max="8" width="19.26953125" style="390" customWidth="1"/>
    <col min="9" max="10" width="17.7265625" style="390" customWidth="1"/>
    <col min="11" max="11" width="13.7265625" style="390" customWidth="1"/>
    <col min="12" max="16384" width="8.81640625" style="390"/>
  </cols>
  <sheetData>
    <row r="1" spans="1:7" ht="20.149999999999999" customHeight="1">
      <c r="B1" s="413" t="s">
        <v>1300</v>
      </c>
      <c r="C1" s="392"/>
      <c r="D1" s="392"/>
      <c r="E1" s="392"/>
      <c r="F1" s="392"/>
      <c r="G1" s="392"/>
    </row>
    <row r="2" spans="1:7" ht="20.149999999999999" customHeight="1">
      <c r="B2" s="413"/>
      <c r="C2" s="392"/>
      <c r="D2" s="392"/>
      <c r="E2" s="392"/>
      <c r="F2" s="392"/>
      <c r="G2" s="392"/>
    </row>
    <row r="3" spans="1:7" ht="96" customHeight="1">
      <c r="A3" s="425"/>
      <c r="B3" s="426"/>
      <c r="C3" s="427" t="s">
        <v>1328</v>
      </c>
      <c r="D3" s="428" t="s">
        <v>1329</v>
      </c>
      <c r="E3" s="429"/>
      <c r="F3" s="429"/>
    </row>
    <row r="4" spans="1:7" ht="15.5">
      <c r="A4" s="425"/>
      <c r="B4" s="426"/>
      <c r="C4" s="10" t="s">
        <v>469</v>
      </c>
      <c r="D4" s="10" t="s">
        <v>756</v>
      </c>
      <c r="E4" s="430"/>
      <c r="F4" s="430"/>
    </row>
    <row r="5" spans="1:7" ht="15" customHeight="1">
      <c r="A5" s="401" t="s">
        <v>469</v>
      </c>
      <c r="B5" s="423" t="s">
        <v>1330</v>
      </c>
      <c r="C5" s="848"/>
      <c r="D5" s="848"/>
      <c r="E5" s="412"/>
      <c r="F5" s="412"/>
    </row>
    <row r="6" spans="1:7" ht="17.25" customHeight="1">
      <c r="A6" s="431"/>
      <c r="B6" s="432"/>
    </row>
    <row r="8" spans="1:7" ht="14">
      <c r="A8" s="433"/>
      <c r="B8" s="434"/>
      <c r="C8" s="434"/>
      <c r="D8" s="434"/>
      <c r="E8" s="434"/>
      <c r="F8" s="434"/>
      <c r="G8" s="434"/>
    </row>
    <row r="9" spans="1:7">
      <c r="B9" s="424"/>
    </row>
  </sheetData>
  <conditionalFormatting sqref="C1:F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tabColor theme="5" tint="0.79998168889431442"/>
  </sheetPr>
  <dimension ref="A1:F15"/>
  <sheetViews>
    <sheetView showGridLines="0" view="pageLayout" zoomScaleNormal="100" workbookViewId="0"/>
  </sheetViews>
  <sheetFormatPr defaultColWidth="8.81640625" defaultRowHeight="12.5"/>
  <cols>
    <col min="1" max="1" width="11.81640625" style="390" customWidth="1"/>
    <col min="2" max="2" width="78.26953125" style="390" customWidth="1"/>
    <col min="3" max="7" width="17.7265625" style="390" customWidth="1"/>
    <col min="8" max="8" width="19.26953125" style="390" customWidth="1"/>
    <col min="9" max="10" width="17.7265625" style="390" customWidth="1"/>
    <col min="11" max="11" width="13.7265625" style="390" customWidth="1"/>
    <col min="12" max="16384" width="8.81640625" style="390"/>
  </cols>
  <sheetData>
    <row r="1" spans="1:6" ht="18.5">
      <c r="A1" s="413" t="s">
        <v>1301</v>
      </c>
      <c r="C1" s="390" t="s">
        <v>161</v>
      </c>
      <c r="D1" s="390" t="s">
        <v>1331</v>
      </c>
    </row>
    <row r="2" spans="1:6" ht="14.5">
      <c r="A2" t="s">
        <v>1332</v>
      </c>
    </row>
    <row r="3" spans="1:6" ht="14.5">
      <c r="A3"/>
    </row>
    <row r="5" spans="1:6" ht="14.5">
      <c r="A5" s="304" t="s">
        <v>121</v>
      </c>
      <c r="B5" s="435" t="s">
        <v>128</v>
      </c>
    </row>
    <row r="6" spans="1:6" ht="14.5">
      <c r="A6" s="22" t="s">
        <v>116</v>
      </c>
      <c r="B6" s="16" t="s">
        <v>1333</v>
      </c>
    </row>
    <row r="7" spans="1:6" ht="52.5" customHeight="1">
      <c r="A7" s="436" t="s">
        <v>119</v>
      </c>
      <c r="B7" s="437" t="s">
        <v>1334</v>
      </c>
      <c r="C7" s="438"/>
      <c r="D7" s="438"/>
      <c r="E7" s="438"/>
      <c r="F7" s="438"/>
    </row>
    <row r="8" spans="1:6" ht="17.25" customHeight="1">
      <c r="A8" s="439"/>
      <c r="B8" s="271"/>
      <c r="C8" s="440"/>
      <c r="D8" s="440"/>
      <c r="E8" s="440"/>
      <c r="F8" s="440"/>
    </row>
    <row r="9" spans="1:6" ht="14.5">
      <c r="A9" s="439"/>
      <c r="B9" s="440"/>
      <c r="C9" s="440"/>
      <c r="D9" s="440"/>
      <c r="E9" s="440"/>
      <c r="F9" s="440"/>
    </row>
    <row r="10" spans="1:6" ht="14.5">
      <c r="A10" s="439"/>
      <c r="B10" s="440"/>
      <c r="C10" s="440"/>
      <c r="D10" s="440"/>
      <c r="E10" s="440"/>
      <c r="F10" s="440"/>
    </row>
    <row r="11" spans="1:6" ht="14.5">
      <c r="A11" s="439"/>
      <c r="B11" s="440"/>
      <c r="C11" s="440"/>
      <c r="D11" s="440"/>
      <c r="E11" s="440"/>
      <c r="F11" s="440"/>
    </row>
    <row r="12" spans="1:6" ht="14.5">
      <c r="A12" s="439"/>
      <c r="B12" s="441"/>
      <c r="C12" s="441"/>
      <c r="D12" s="441"/>
      <c r="E12" s="441"/>
      <c r="F12" s="441"/>
    </row>
    <row r="13" spans="1:6" ht="14.5">
      <c r="A13" s="442"/>
      <c r="B13" s="441"/>
      <c r="C13" s="441"/>
      <c r="D13" s="441"/>
      <c r="E13" s="441"/>
      <c r="F13" s="441"/>
    </row>
    <row r="14" spans="1:6" ht="14.5">
      <c r="A14" s="442"/>
      <c r="B14" s="441"/>
      <c r="C14" s="441"/>
      <c r="D14" s="441"/>
      <c r="E14" s="441"/>
      <c r="F14" s="441"/>
    </row>
    <row r="15" spans="1:6">
      <c r="B15" s="424"/>
    </row>
  </sheetData>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tabColor rgb="FF0070C0"/>
  </sheetPr>
  <dimension ref="A4:I5"/>
  <sheetViews>
    <sheetView showGridLines="0" view="pageLayout" zoomScaleNormal="100" workbookViewId="0"/>
  </sheetViews>
  <sheetFormatPr defaultRowHeight="14.5"/>
  <sheetData>
    <row r="4" spans="1:9">
      <c r="A4" s="875" t="s">
        <v>2005</v>
      </c>
      <c r="B4" s="874"/>
      <c r="C4" s="874"/>
      <c r="D4" s="874"/>
      <c r="E4" s="874"/>
      <c r="F4" s="874"/>
      <c r="G4" s="874"/>
      <c r="H4" s="874"/>
      <c r="I4" s="873"/>
    </row>
    <row r="5" spans="1:9">
      <c r="A5" s="872" t="s">
        <v>2008</v>
      </c>
      <c r="B5" s="18"/>
      <c r="C5" s="18"/>
      <c r="D5" s="18"/>
      <c r="E5" s="18"/>
      <c r="F5" s="18"/>
      <c r="G5" s="18"/>
      <c r="H5" s="18"/>
      <c r="I5" s="871"/>
    </row>
  </sheetData>
  <hyperlinks>
    <hyperlink ref="A4" location="'EU IRRBBA'!A1" display="Tabulka EU IRRBBA – Kvalitativní informace o úrokových rizicích investičního portfolia" xr:uid="{00000000-0004-0000-6F00-000000000000}"/>
    <hyperlink ref="A5" location="'EU IRRBB1'!A1" display="Šablona EU IRRBB1 – Úroková rizika investičního portfolia" xr:uid="{00000000-0004-0000-6F00-000001000000}"/>
  </hyperlinks>
  <pageMargins left="0.7" right="0.7" top="0.75" bottom="0.75" header="0.3" footer="0.3"/>
  <pageSetup paperSize="9" orientation="portrait" r:id="rId1"/>
  <headerFooter>
    <oddHeader>&amp;CEN 
Annex I</oddHeader>
    <oddFooter>&amp;C&amp;P</oddFooter>
  </headerFooter>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tabColor theme="5" tint="0.79998168889431442"/>
  </sheetPr>
  <dimension ref="A1:F17"/>
  <sheetViews>
    <sheetView showGridLines="0" view="pageBreakPreview" zoomScale="104" zoomScaleNormal="100" zoomScaleSheetLayoutView="104" workbookViewId="0"/>
  </sheetViews>
  <sheetFormatPr defaultRowHeight="14.5"/>
  <cols>
    <col min="3" max="3" width="76.81640625" bestFit="1" customWidth="1"/>
    <col min="4" max="4" width="19.453125" customWidth="1"/>
    <col min="5" max="5" width="27" bestFit="1" customWidth="1"/>
  </cols>
  <sheetData>
    <row r="1" spans="1:6" ht="18.5">
      <c r="B1" s="41" t="s">
        <v>2016</v>
      </c>
    </row>
    <row r="2" spans="1:6">
      <c r="B2" t="s">
        <v>2017</v>
      </c>
    </row>
    <row r="3" spans="1:6">
      <c r="A3" s="32"/>
      <c r="B3" s="32"/>
      <c r="C3" s="32"/>
      <c r="D3" s="32"/>
      <c r="E3" s="32"/>
      <c r="F3" s="32"/>
    </row>
    <row r="4" spans="1:6">
      <c r="A4" s="32"/>
      <c r="B4" s="28" t="s">
        <v>121</v>
      </c>
      <c r="C4" s="996" t="s">
        <v>128</v>
      </c>
      <c r="D4" s="996"/>
      <c r="E4" s="176" t="s">
        <v>127</v>
      </c>
      <c r="F4" s="32"/>
    </row>
    <row r="5" spans="1:6" ht="30" customHeight="1">
      <c r="A5" s="32"/>
      <c r="B5" s="131" t="s">
        <v>116</v>
      </c>
      <c r="C5" s="29" t="s">
        <v>2018</v>
      </c>
      <c r="D5" s="131"/>
      <c r="E5" s="29" t="s">
        <v>2028</v>
      </c>
      <c r="F5" s="32"/>
    </row>
    <row r="6" spans="1:6" ht="30" customHeight="1">
      <c r="A6" s="32"/>
      <c r="B6" s="131" t="s">
        <v>119</v>
      </c>
      <c r="C6" s="131" t="s">
        <v>2019</v>
      </c>
      <c r="D6" s="131"/>
      <c r="E6" s="29" t="s">
        <v>2029</v>
      </c>
      <c r="F6" s="32"/>
    </row>
    <row r="7" spans="1:6" ht="30" customHeight="1">
      <c r="A7" s="32"/>
      <c r="B7" s="131" t="s">
        <v>149</v>
      </c>
      <c r="C7" s="29" t="s">
        <v>2020</v>
      </c>
      <c r="D7" s="131"/>
      <c r="E7" s="29" t="s">
        <v>2030</v>
      </c>
      <c r="F7" s="32"/>
    </row>
    <row r="8" spans="1:6" ht="30" customHeight="1">
      <c r="A8" s="32"/>
      <c r="B8" s="131" t="s">
        <v>137</v>
      </c>
      <c r="C8" s="29" t="s">
        <v>2021</v>
      </c>
      <c r="D8" s="131"/>
      <c r="E8" s="29" t="s">
        <v>2031</v>
      </c>
      <c r="F8" s="32"/>
    </row>
    <row r="9" spans="1:6" ht="30" customHeight="1">
      <c r="A9" s="32"/>
      <c r="B9" s="131" t="s">
        <v>2014</v>
      </c>
      <c r="C9" s="29" t="s">
        <v>2022</v>
      </c>
      <c r="D9" s="131"/>
      <c r="E9" s="29" t="s">
        <v>2032</v>
      </c>
      <c r="F9" s="32"/>
    </row>
    <row r="10" spans="1:6" ht="30" customHeight="1">
      <c r="A10" s="32"/>
      <c r="B10" s="131" t="s">
        <v>142</v>
      </c>
      <c r="C10" s="29" t="s">
        <v>2023</v>
      </c>
      <c r="D10" s="131"/>
      <c r="E10" s="29" t="s">
        <v>2033</v>
      </c>
      <c r="F10" s="32"/>
    </row>
    <row r="11" spans="1:6" ht="30" customHeight="1">
      <c r="A11" s="32"/>
      <c r="B11" s="131" t="s">
        <v>144</v>
      </c>
      <c r="C11" s="29" t="s">
        <v>2024</v>
      </c>
      <c r="D11" s="131"/>
      <c r="E11" s="29" t="s">
        <v>2034</v>
      </c>
      <c r="F11" s="32"/>
    </row>
    <row r="12" spans="1:6" ht="30" customHeight="1">
      <c r="A12" s="32"/>
      <c r="B12" s="131" t="s">
        <v>256</v>
      </c>
      <c r="C12" s="29" t="s">
        <v>2025</v>
      </c>
      <c r="D12" s="131"/>
      <c r="E12" s="29" t="s">
        <v>2035</v>
      </c>
      <c r="F12" s="32"/>
    </row>
    <row r="13" spans="1:6" ht="30" customHeight="1">
      <c r="A13" s="32"/>
      <c r="B13" s="131" t="s">
        <v>305</v>
      </c>
      <c r="C13" s="29" t="s">
        <v>2026</v>
      </c>
      <c r="D13" s="131"/>
      <c r="E13" s="29"/>
      <c r="F13" s="32"/>
    </row>
    <row r="14" spans="1:6" ht="30" customHeight="1">
      <c r="A14" s="32"/>
      <c r="B14" s="131" t="s">
        <v>2015</v>
      </c>
      <c r="C14" s="29" t="s">
        <v>2027</v>
      </c>
      <c r="D14" s="29"/>
      <c r="E14" s="29" t="s">
        <v>2036</v>
      </c>
      <c r="F14" s="32"/>
    </row>
    <row r="15" spans="1:6">
      <c r="A15" s="32"/>
      <c r="B15" s="32"/>
      <c r="C15" s="32"/>
      <c r="D15" s="32"/>
      <c r="E15" s="32"/>
      <c r="F15" s="32"/>
    </row>
    <row r="16" spans="1:6">
      <c r="A16" s="32"/>
      <c r="B16" s="32"/>
      <c r="C16" s="32"/>
      <c r="D16" s="32"/>
      <c r="E16" s="32"/>
      <c r="F16" s="32"/>
    </row>
    <row r="17" spans="1:6">
      <c r="A17" s="32"/>
      <c r="B17" s="32"/>
      <c r="C17" s="32"/>
      <c r="D17" s="32"/>
      <c r="E17" s="32"/>
      <c r="F17" s="32"/>
    </row>
  </sheetData>
  <mergeCells count="1">
    <mergeCell ref="C4:D4"/>
  </mergeCells>
  <pageMargins left="0.7" right="0.7" top="0.75" bottom="0.75" header="0.3" footer="0.3"/>
  <pageSetup paperSize="9" scale="62" orientation="portrait" horizontalDpi="1200" verticalDpi="1200" r:id="rId1"/>
  <headerFooter>
    <oddHeader>&amp;CEN 
Annex I</oddHeader>
    <oddFooter>&amp;C&amp;P</oddFoot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tabColor theme="2"/>
  </sheetPr>
  <dimension ref="A1:L19"/>
  <sheetViews>
    <sheetView showGridLines="0" view="pageBreakPreview" topLeftCell="A7" zoomScale="80" zoomScaleNormal="80" zoomScaleSheetLayoutView="80" zoomScalePageLayoutView="64" workbookViewId="0">
      <selection activeCell="D39" sqref="D39"/>
    </sheetView>
  </sheetViews>
  <sheetFormatPr defaultColWidth="9.1796875" defaultRowHeight="14.5"/>
  <cols>
    <col min="1" max="1" width="4.81640625" customWidth="1"/>
    <col min="2" max="2" width="43.81640625" customWidth="1"/>
    <col min="3" max="5" width="22.1796875" customWidth="1"/>
    <col min="6" max="8" width="22.1796875" hidden="1" customWidth="1"/>
    <col min="9" max="9" width="22.1796875" customWidth="1"/>
    <col min="11" max="11" width="13.1796875" style="44" customWidth="1"/>
    <col min="12" max="12" width="52.453125" customWidth="1"/>
  </cols>
  <sheetData>
    <row r="1" spans="1:12" hidden="1"/>
    <row r="2" spans="1:12" hidden="1">
      <c r="L2" s="333"/>
    </row>
    <row r="3" spans="1:12" ht="31.5" hidden="1" customHeight="1">
      <c r="A3" s="1318" t="s">
        <v>1147</v>
      </c>
      <c r="B3" s="1375" t="s">
        <v>1148</v>
      </c>
      <c r="C3" s="1376"/>
      <c r="D3" s="1376"/>
      <c r="E3" s="1376"/>
      <c r="F3" s="1376"/>
      <c r="G3" s="1376"/>
      <c r="H3" s="1376"/>
      <c r="I3" s="1376"/>
      <c r="J3" s="1377"/>
      <c r="L3" s="315"/>
    </row>
    <row r="4" spans="1:12" ht="32.25" hidden="1" customHeight="1">
      <c r="A4" s="1374"/>
      <c r="B4" s="1378" t="s">
        <v>1149</v>
      </c>
      <c r="C4" s="1379"/>
      <c r="D4" s="1379"/>
      <c r="E4" s="1379"/>
      <c r="F4" s="1379"/>
      <c r="G4" s="1379"/>
      <c r="H4" s="1379"/>
      <c r="I4" s="1379"/>
      <c r="J4" s="1380"/>
    </row>
    <row r="5" spans="1:12" ht="25.5" hidden="1" customHeight="1">
      <c r="A5" s="1319"/>
      <c r="B5" s="1375" t="s">
        <v>1150</v>
      </c>
      <c r="C5" s="1376"/>
      <c r="D5" s="1376"/>
      <c r="E5" s="1376"/>
      <c r="F5" s="1376"/>
      <c r="G5" s="1376"/>
      <c r="H5" s="1376"/>
      <c r="I5" s="1376"/>
      <c r="J5" s="1377"/>
    </row>
    <row r="6" spans="1:12" hidden="1">
      <c r="A6" s="340"/>
      <c r="B6" s="295"/>
      <c r="C6" s="295"/>
      <c r="D6" s="295"/>
      <c r="E6" s="295"/>
      <c r="F6" s="295"/>
      <c r="G6" s="295"/>
      <c r="H6" s="295"/>
      <c r="I6" s="295"/>
      <c r="J6" s="295"/>
    </row>
    <row r="7" spans="1:12" s="346" customFormat="1" ht="18.5">
      <c r="A7" s="345" t="s">
        <v>2037</v>
      </c>
      <c r="C7" s="347"/>
    </row>
    <row r="8" spans="1:12" s="346" customFormat="1"/>
    <row r="9" spans="1:12" s="346" customFormat="1">
      <c r="A9"/>
    </row>
    <row r="10" spans="1:12" s="346" customFormat="1">
      <c r="A10"/>
    </row>
    <row r="11" spans="1:12" ht="13.5" customHeight="1">
      <c r="A11" s="1428" t="s">
        <v>2038</v>
      </c>
      <c r="B11" s="1429"/>
      <c r="C11" s="348" t="s">
        <v>6</v>
      </c>
      <c r="D11" s="348" t="s">
        <v>7</v>
      </c>
      <c r="E11" s="348" t="s">
        <v>8</v>
      </c>
      <c r="F11" s="348" t="s">
        <v>758</v>
      </c>
      <c r="G11" s="348" t="s">
        <v>760</v>
      </c>
      <c r="H11" s="348"/>
      <c r="I11" s="348" t="s">
        <v>43</v>
      </c>
    </row>
    <row r="12" spans="1:12" ht="62.15" customHeight="1">
      <c r="A12" s="1430"/>
      <c r="B12" s="1431"/>
      <c r="C12" s="1434" t="s">
        <v>2039</v>
      </c>
      <c r="D12" s="1435"/>
      <c r="E12" s="1434" t="s">
        <v>2048</v>
      </c>
      <c r="F12" s="1436"/>
      <c r="G12" s="1436"/>
      <c r="H12" s="1436"/>
      <c r="I12" s="1435"/>
    </row>
    <row r="13" spans="1:12">
      <c r="A13" s="1432"/>
      <c r="B13" s="1433"/>
      <c r="C13" s="876" t="s">
        <v>2040</v>
      </c>
      <c r="D13" s="876" t="s">
        <v>2041</v>
      </c>
      <c r="E13" s="876" t="s">
        <v>2040</v>
      </c>
      <c r="F13" s="350" t="s">
        <v>1164</v>
      </c>
      <c r="G13" s="350"/>
      <c r="H13" s="350"/>
      <c r="I13" s="350" t="s">
        <v>2041</v>
      </c>
    </row>
    <row r="14" spans="1:12" ht="38.25" customHeight="1">
      <c r="A14" s="350">
        <v>1</v>
      </c>
      <c r="B14" s="351" t="s">
        <v>2042</v>
      </c>
      <c r="C14" s="350"/>
      <c r="D14" s="350"/>
      <c r="E14" s="350"/>
      <c r="F14" s="350"/>
      <c r="G14" s="350"/>
      <c r="H14" s="350"/>
      <c r="I14" s="350"/>
    </row>
    <row r="15" spans="1:12" ht="29.5" customHeight="1">
      <c r="A15" s="350">
        <v>2</v>
      </c>
      <c r="B15" s="352" t="s">
        <v>2043</v>
      </c>
      <c r="C15" s="350"/>
      <c r="D15" s="350"/>
      <c r="E15" s="350"/>
      <c r="F15" s="350"/>
      <c r="G15" s="350"/>
      <c r="H15" s="350"/>
      <c r="I15" s="350"/>
    </row>
    <row r="16" spans="1:12" ht="38.25" customHeight="1">
      <c r="A16" s="350">
        <v>3</v>
      </c>
      <c r="B16" s="351" t="s">
        <v>2044</v>
      </c>
      <c r="C16" s="350"/>
      <c r="D16" s="350"/>
      <c r="E16" s="354"/>
      <c r="F16" s="350"/>
      <c r="G16" s="350"/>
      <c r="H16" s="350"/>
      <c r="I16" s="354"/>
    </row>
    <row r="17" spans="1:9" ht="38.25" customHeight="1">
      <c r="A17" s="350">
        <v>4</v>
      </c>
      <c r="B17" s="351" t="s">
        <v>2045</v>
      </c>
      <c r="C17" s="350"/>
      <c r="D17" s="350"/>
      <c r="E17" s="354"/>
      <c r="F17" s="356"/>
      <c r="G17" s="357"/>
      <c r="H17" s="357"/>
      <c r="I17" s="354"/>
    </row>
    <row r="18" spans="1:9" ht="38.25" customHeight="1">
      <c r="A18" s="350">
        <v>5</v>
      </c>
      <c r="B18" s="351" t="s">
        <v>2046</v>
      </c>
      <c r="C18" s="350"/>
      <c r="D18" s="350"/>
      <c r="E18" s="354"/>
      <c r="F18" s="356"/>
      <c r="G18" s="357"/>
      <c r="H18" s="357"/>
      <c r="I18" s="354"/>
    </row>
    <row r="19" spans="1:9" ht="38.25" customHeight="1">
      <c r="A19" s="359">
        <v>6</v>
      </c>
      <c r="B19" s="351" t="s">
        <v>2047</v>
      </c>
      <c r="C19" s="350"/>
      <c r="D19" s="350"/>
      <c r="E19" s="354"/>
      <c r="F19" s="357"/>
      <c r="G19" s="357"/>
      <c r="H19" s="357"/>
      <c r="I19" s="354"/>
    </row>
  </sheetData>
  <mergeCells count="7">
    <mergeCell ref="A3:A5"/>
    <mergeCell ref="B3:J3"/>
    <mergeCell ref="B4:J4"/>
    <mergeCell ref="B5:J5"/>
    <mergeCell ref="A11:B13"/>
    <mergeCell ref="C12:D12"/>
    <mergeCell ref="E12:I12"/>
  </mergeCells>
  <pageMargins left="0.7" right="0.7" top="0.75" bottom="0.75" header="0.3" footer="0.3"/>
  <pageSetup paperSize="9" scale="75" orientation="landscape" r:id="rId1"/>
  <headerFooter>
    <oddHeader>&amp;CEN
Annex I</oddHeader>
    <oddFooter>&amp;C&amp;P</oddFoot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tabColor rgb="FF0070C0"/>
    <pageSetUpPr fitToPage="1"/>
  </sheetPr>
  <dimension ref="B2:V24"/>
  <sheetViews>
    <sheetView showGridLines="0" workbookViewId="0">
      <selection activeCell="B2" sqref="B2:U2"/>
    </sheetView>
  </sheetViews>
  <sheetFormatPr defaultRowHeight="14.5"/>
  <sheetData>
    <row r="2" spans="2:22" ht="61.5" customHeight="1">
      <c r="B2" s="1443" t="s">
        <v>1855</v>
      </c>
      <c r="C2" s="1444"/>
      <c r="D2" s="1444"/>
      <c r="E2" s="1444"/>
      <c r="F2" s="1444"/>
      <c r="G2" s="1444"/>
      <c r="H2" s="1444"/>
      <c r="I2" s="1444"/>
      <c r="J2" s="1444"/>
      <c r="K2" s="1444"/>
      <c r="L2" s="1444"/>
      <c r="M2" s="1444"/>
      <c r="N2" s="1444"/>
      <c r="O2" s="1444"/>
      <c r="P2" s="1444"/>
      <c r="Q2" s="1444"/>
      <c r="R2" s="1444"/>
      <c r="S2" s="1444"/>
      <c r="T2" s="1444"/>
      <c r="U2" s="1444"/>
    </row>
    <row r="3" spans="2:22">
      <c r="B3" s="292"/>
      <c r="C3" s="292"/>
      <c r="D3" s="292"/>
      <c r="E3" s="292"/>
      <c r="F3" s="292"/>
      <c r="G3" s="292"/>
      <c r="H3" s="292"/>
      <c r="I3" s="292"/>
      <c r="J3" s="292"/>
      <c r="K3" s="292"/>
      <c r="L3" s="292"/>
      <c r="M3" s="292"/>
      <c r="N3" s="292"/>
      <c r="O3" s="292"/>
      <c r="P3" s="292"/>
      <c r="Q3" s="292"/>
      <c r="R3" s="292"/>
      <c r="S3" s="292"/>
      <c r="T3" s="292"/>
      <c r="U3" s="292"/>
    </row>
    <row r="4" spans="2:22" ht="30" customHeight="1">
      <c r="B4" s="1444" t="s">
        <v>1846</v>
      </c>
      <c r="C4" s="1444"/>
      <c r="D4" s="1444"/>
      <c r="E4" s="1444"/>
      <c r="F4" s="1444"/>
      <c r="G4" s="1444"/>
      <c r="H4" s="1444"/>
      <c r="I4" s="1444"/>
      <c r="J4" s="1444"/>
      <c r="K4" s="1444"/>
      <c r="L4" s="1444"/>
      <c r="M4" s="1444"/>
      <c r="N4" s="1444"/>
      <c r="O4" s="1444"/>
      <c r="P4" s="1444"/>
      <c r="Q4" s="1444"/>
      <c r="R4" s="1444"/>
      <c r="S4" s="1444"/>
      <c r="T4" s="1444"/>
      <c r="U4" s="1444"/>
    </row>
    <row r="6" spans="2:22" ht="78.75" customHeight="1">
      <c r="B6" s="1437" t="s">
        <v>1856</v>
      </c>
      <c r="C6" s="1438"/>
      <c r="D6" s="1438"/>
      <c r="E6" s="1438"/>
      <c r="F6" s="1438"/>
      <c r="G6" s="1438"/>
      <c r="H6" s="1438"/>
      <c r="I6" s="1438"/>
      <c r="J6" s="1438"/>
      <c r="K6" s="1438"/>
      <c r="L6" s="1438"/>
      <c r="M6" s="1439"/>
      <c r="N6" s="1439"/>
      <c r="O6" s="1439"/>
      <c r="P6" s="1439"/>
      <c r="Q6" s="1439"/>
      <c r="R6" s="1440"/>
    </row>
    <row r="7" spans="2:22">
      <c r="B7" s="983"/>
      <c r="C7" s="983"/>
      <c r="D7" s="983"/>
      <c r="E7" s="983"/>
      <c r="F7" s="983"/>
      <c r="G7" s="983"/>
      <c r="H7" s="983"/>
      <c r="I7" s="983"/>
      <c r="J7" s="983"/>
      <c r="K7" s="983"/>
      <c r="L7" s="983"/>
    </row>
    <row r="8" spans="2:22" ht="36.75" customHeight="1">
      <c r="B8" s="1445" t="s">
        <v>1847</v>
      </c>
      <c r="C8" s="1444"/>
      <c r="D8" s="1444"/>
      <c r="E8" s="1444"/>
      <c r="F8" s="1444"/>
      <c r="G8" s="1444"/>
      <c r="H8" s="1444"/>
      <c r="I8" s="1444"/>
      <c r="J8" s="1444"/>
      <c r="K8" s="1444"/>
      <c r="L8" s="1444"/>
      <c r="M8" s="1444"/>
      <c r="N8" s="1444"/>
      <c r="O8" s="1444"/>
      <c r="P8" s="1444"/>
      <c r="Q8" s="1444"/>
      <c r="R8" s="1444"/>
      <c r="S8" s="1444"/>
      <c r="T8" s="1444"/>
      <c r="U8" s="1444"/>
      <c r="V8" s="292"/>
    </row>
    <row r="9" spans="2:22">
      <c r="B9" s="983"/>
      <c r="C9" s="983"/>
      <c r="D9" s="983"/>
      <c r="E9" s="983"/>
      <c r="F9" s="983"/>
      <c r="G9" s="983"/>
      <c r="H9" s="983"/>
      <c r="I9" s="983"/>
      <c r="J9" s="983"/>
      <c r="K9" s="983"/>
      <c r="L9" s="983"/>
      <c r="M9" s="292"/>
      <c r="N9" s="292"/>
      <c r="O9" s="292"/>
      <c r="P9" s="292"/>
      <c r="Q9" s="292"/>
      <c r="R9" s="292"/>
      <c r="S9" s="292"/>
      <c r="T9" s="292"/>
      <c r="U9" s="292"/>
      <c r="V9" s="292"/>
    </row>
    <row r="10" spans="2:22" ht="60.75" customHeight="1">
      <c r="B10" s="1445" t="s">
        <v>1850</v>
      </c>
      <c r="C10" s="1444"/>
      <c r="D10" s="1444"/>
      <c r="E10" s="1444"/>
      <c r="F10" s="1444"/>
      <c r="G10" s="1444"/>
      <c r="H10" s="1444"/>
      <c r="I10" s="1444"/>
      <c r="J10" s="1444"/>
      <c r="K10" s="1444"/>
      <c r="L10" s="1444"/>
      <c r="M10" s="1444"/>
      <c r="N10" s="1444"/>
      <c r="O10" s="1444"/>
      <c r="P10" s="1444"/>
      <c r="Q10" s="1444"/>
      <c r="R10" s="1444"/>
      <c r="S10" s="1444"/>
      <c r="T10" s="1444"/>
      <c r="U10" s="1444"/>
      <c r="V10" s="1444"/>
    </row>
    <row r="11" spans="2:22" ht="22.5" customHeight="1">
      <c r="B11" s="984"/>
      <c r="C11" s="984"/>
      <c r="D11" s="984"/>
      <c r="E11" s="984"/>
      <c r="F11" s="984"/>
      <c r="G11" s="984"/>
      <c r="H11" s="984"/>
      <c r="I11" s="984"/>
      <c r="J11" s="984"/>
      <c r="K11" s="984"/>
      <c r="L11" s="984"/>
    </row>
    <row r="12" spans="2:22" ht="51.75" customHeight="1">
      <c r="B12" s="1445" t="s">
        <v>1849</v>
      </c>
      <c r="C12" s="1444"/>
      <c r="D12" s="1444"/>
      <c r="E12" s="1444"/>
      <c r="F12" s="1444"/>
      <c r="G12" s="1444"/>
      <c r="H12" s="1444"/>
      <c r="I12" s="1444"/>
      <c r="J12" s="1444"/>
      <c r="K12" s="1444"/>
      <c r="L12" s="1444"/>
      <c r="M12" s="1087"/>
      <c r="N12" s="1087"/>
      <c r="O12" s="1087"/>
      <c r="P12" s="1087"/>
      <c r="Q12" s="1087"/>
      <c r="R12" s="1087"/>
      <c r="S12" s="1087"/>
      <c r="T12" s="1087"/>
      <c r="U12" s="1087"/>
      <c r="V12" s="1087"/>
    </row>
    <row r="13" spans="2:22" ht="16.5" customHeight="1">
      <c r="B13" s="554"/>
      <c r="C13" s="555"/>
      <c r="D13" s="555"/>
      <c r="E13" s="555"/>
      <c r="F13" s="555"/>
      <c r="G13" s="555"/>
      <c r="H13" s="555"/>
      <c r="I13" s="555"/>
      <c r="J13" s="555"/>
      <c r="K13" s="555"/>
      <c r="L13" s="555"/>
      <c r="M13" s="315"/>
      <c r="N13" s="315"/>
      <c r="O13" s="315"/>
      <c r="P13" s="315"/>
      <c r="Q13" s="315"/>
      <c r="R13" s="315"/>
      <c r="S13" s="315"/>
      <c r="T13" s="315"/>
      <c r="U13" s="315"/>
      <c r="V13" s="315"/>
    </row>
    <row r="14" spans="2:22" ht="22.5" customHeight="1">
      <c r="B14" s="1441" t="s">
        <v>1857</v>
      </c>
      <c r="C14" s="1442"/>
      <c r="D14" s="1442"/>
      <c r="E14" s="1442"/>
      <c r="F14" s="1442"/>
      <c r="G14" s="1442"/>
      <c r="H14" s="1442"/>
      <c r="I14" s="1442"/>
      <c r="J14" s="1442"/>
      <c r="K14" s="1442"/>
      <c r="L14" s="1442"/>
      <c r="M14" s="1087"/>
      <c r="N14" s="1087"/>
      <c r="O14" s="1087"/>
      <c r="P14" s="1087"/>
      <c r="Q14" s="1087"/>
      <c r="R14" s="1087"/>
      <c r="S14" s="1087"/>
      <c r="T14" s="1087"/>
      <c r="U14" s="1087"/>
    </row>
    <row r="15" spans="2:22" ht="22.5" customHeight="1">
      <c r="B15" s="553" t="s">
        <v>1848</v>
      </c>
    </row>
    <row r="16" spans="2:22" ht="22.5" customHeight="1"/>
    <row r="17" spans="2:22" ht="33" customHeight="1">
      <c r="B17" s="1446" t="s">
        <v>1858</v>
      </c>
      <c r="C17" s="1087"/>
      <c r="D17" s="1087"/>
      <c r="E17" s="1087"/>
      <c r="F17" s="1087"/>
      <c r="G17" s="1087"/>
      <c r="H17" s="1087"/>
      <c r="I17" s="1087"/>
      <c r="J17" s="1087"/>
      <c r="K17" s="1087"/>
      <c r="L17" s="1087"/>
      <c r="M17" s="1087"/>
      <c r="N17" s="1087"/>
      <c r="O17" s="1087"/>
      <c r="P17" s="1087"/>
      <c r="Q17" s="1087"/>
      <c r="R17" s="1087"/>
      <c r="S17" s="1087"/>
      <c r="T17" s="1087"/>
      <c r="U17" s="1087"/>
      <c r="V17" s="1087"/>
    </row>
    <row r="19" spans="2:22">
      <c r="B19" s="1447" t="s">
        <v>1852</v>
      </c>
      <c r="C19" s="1448"/>
      <c r="D19" s="1448"/>
      <c r="E19" s="1448"/>
      <c r="F19" s="1448"/>
      <c r="G19" s="1448"/>
      <c r="H19" s="1448"/>
      <c r="I19" s="1448"/>
      <c r="J19" s="1448"/>
      <c r="K19" s="1448"/>
      <c r="L19" s="1448"/>
      <c r="M19" s="1448"/>
      <c r="N19" s="1448"/>
      <c r="O19" s="1448"/>
      <c r="P19" s="1448"/>
      <c r="Q19" s="1448"/>
      <c r="R19" s="1448"/>
      <c r="S19" s="1448"/>
      <c r="T19" s="1448"/>
      <c r="U19" s="1448"/>
      <c r="V19" s="1448"/>
    </row>
    <row r="20" spans="2:22" ht="69.75" customHeight="1">
      <c r="B20" s="1448"/>
      <c r="C20" s="1448"/>
      <c r="D20" s="1448"/>
      <c r="E20" s="1448"/>
      <c r="F20" s="1448"/>
      <c r="G20" s="1448"/>
      <c r="H20" s="1448"/>
      <c r="I20" s="1448"/>
      <c r="J20" s="1448"/>
      <c r="K20" s="1448"/>
      <c r="L20" s="1448"/>
      <c r="M20" s="1448"/>
      <c r="N20" s="1448"/>
      <c r="O20" s="1448"/>
      <c r="P20" s="1448"/>
      <c r="Q20" s="1448"/>
      <c r="R20" s="1448"/>
      <c r="S20" s="1448"/>
      <c r="T20" s="1448"/>
      <c r="U20" s="1448"/>
      <c r="V20" s="1448"/>
    </row>
    <row r="21" spans="2:22" ht="34.5" customHeight="1">
      <c r="B21" s="1087" t="s">
        <v>1851</v>
      </c>
      <c r="C21" s="1087"/>
      <c r="D21" s="1087"/>
      <c r="E21" s="1087"/>
      <c r="F21" s="1087"/>
      <c r="G21" s="1087"/>
      <c r="H21" s="1087"/>
      <c r="I21" s="1087"/>
      <c r="J21" s="1087"/>
      <c r="K21" s="1087"/>
      <c r="L21" s="1087"/>
      <c r="M21" s="1087"/>
      <c r="N21" s="1087"/>
      <c r="O21" s="1087"/>
      <c r="P21" s="1087"/>
      <c r="Q21" s="1087"/>
      <c r="R21" s="1087"/>
      <c r="S21" s="1087"/>
      <c r="T21" s="1087"/>
      <c r="U21" s="1087"/>
      <c r="V21" s="1087"/>
    </row>
    <row r="23" spans="2:22" ht="87.75" customHeight="1">
      <c r="B23" s="1447" t="s">
        <v>1853</v>
      </c>
      <c r="C23" s="1448"/>
      <c r="D23" s="1448"/>
      <c r="E23" s="1448"/>
      <c r="F23" s="1448"/>
      <c r="G23" s="1448"/>
      <c r="H23" s="1448"/>
      <c r="I23" s="1448"/>
      <c r="J23" s="1448"/>
      <c r="K23" s="1448"/>
      <c r="L23" s="1448"/>
      <c r="M23" s="1448"/>
      <c r="N23" s="1448"/>
      <c r="O23" s="1448"/>
      <c r="P23" s="1448"/>
      <c r="Q23" s="1448"/>
      <c r="R23" s="1448"/>
      <c r="S23" s="1448"/>
      <c r="T23" s="1448"/>
      <c r="U23" s="1448"/>
      <c r="V23" s="1448"/>
    </row>
    <row r="24" spans="2:22" ht="62.25" customHeight="1">
      <c r="B24" s="1447" t="s">
        <v>1854</v>
      </c>
      <c r="C24" s="1448"/>
      <c r="D24" s="1448"/>
      <c r="E24" s="1448"/>
      <c r="F24" s="1448"/>
      <c r="G24" s="1448"/>
      <c r="H24" s="1448"/>
      <c r="I24" s="1448"/>
      <c r="J24" s="1448"/>
      <c r="K24" s="1448"/>
      <c r="L24" s="1448"/>
      <c r="M24" s="1448"/>
      <c r="N24" s="1448"/>
      <c r="O24" s="1448"/>
      <c r="P24" s="1448"/>
      <c r="Q24" s="1448"/>
      <c r="R24" s="1448"/>
      <c r="S24" s="1448"/>
      <c r="T24" s="1448"/>
      <c r="U24" s="1448"/>
      <c r="V24" s="1448"/>
    </row>
  </sheetData>
  <mergeCells count="15">
    <mergeCell ref="B17:V17"/>
    <mergeCell ref="B19:V20"/>
    <mergeCell ref="B21:V21"/>
    <mergeCell ref="B23:V23"/>
    <mergeCell ref="B24:V24"/>
    <mergeCell ref="B6:R6"/>
    <mergeCell ref="B14:U14"/>
    <mergeCell ref="B2:U2"/>
    <mergeCell ref="B4:U4"/>
    <mergeCell ref="B8:U8"/>
    <mergeCell ref="B10:V10"/>
    <mergeCell ref="B12:V12"/>
    <mergeCell ref="B7:L7"/>
    <mergeCell ref="B9:L9"/>
    <mergeCell ref="B11:L11"/>
  </mergeCells>
  <hyperlinks>
    <hyperlink ref="B6:L6" location="'EU AE1'!A1" display="Šablona EU AE1 – Zatížená a nezatížená aktiva" xr:uid="{00000000-0004-0000-72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tabColor theme="9" tint="0.79998168889431442"/>
  </sheetPr>
  <dimension ref="A1:J34"/>
  <sheetViews>
    <sheetView showGridLines="0" view="pageLayout" zoomScaleNormal="100" workbookViewId="0">
      <selection activeCell="G3" sqref="G3"/>
    </sheetView>
  </sheetViews>
  <sheetFormatPr defaultColWidth="8.81640625" defaultRowHeight="12.5"/>
  <cols>
    <col min="1" max="1" width="6.26953125" style="390" customWidth="1"/>
    <col min="2" max="2" width="52.81640625" style="390" customWidth="1"/>
    <col min="3" max="3" width="13.54296875" style="390" customWidth="1"/>
    <col min="4" max="6" width="13.1796875" style="390" customWidth="1"/>
    <col min="7" max="7" width="12.54296875" style="390" customWidth="1"/>
    <col min="8" max="11" width="17.7265625" style="390" customWidth="1"/>
    <col min="12" max="12" width="19.26953125" style="390" customWidth="1"/>
    <col min="13" max="14" width="17.7265625" style="390" customWidth="1"/>
    <col min="15" max="15" width="13.7265625" style="390" customWidth="1"/>
    <col min="16" max="16384" width="8.81640625" style="390"/>
  </cols>
  <sheetData>
    <row r="1" spans="1:10" ht="18.5">
      <c r="A1" s="413" t="s">
        <v>1842</v>
      </c>
      <c r="B1" s="413"/>
      <c r="G1" s="390" t="s">
        <v>161</v>
      </c>
      <c r="H1" s="390" t="s">
        <v>1331</v>
      </c>
    </row>
    <row r="2" spans="1:10" ht="30.75" customHeight="1">
      <c r="A2" s="1087" t="s">
        <v>1813</v>
      </c>
      <c r="B2" s="1087"/>
      <c r="C2" s="1087"/>
      <c r="D2" s="1087"/>
      <c r="E2" s="1087"/>
      <c r="F2" s="1087"/>
      <c r="G2" s="1087"/>
      <c r="H2" s="315"/>
    </row>
    <row r="3" spans="1:10" ht="14.5">
      <c r="A3"/>
      <c r="B3"/>
    </row>
    <row r="4" spans="1:10">
      <c r="C4" s="922">
        <v>44926</v>
      </c>
      <c r="D4" s="922">
        <v>44834</v>
      </c>
      <c r="E4" s="922">
        <v>44742</v>
      </c>
      <c r="F4" s="922">
        <v>44651</v>
      </c>
      <c r="G4" s="922">
        <v>44561</v>
      </c>
    </row>
    <row r="5" spans="1:10" ht="14.5">
      <c r="A5" s="1451" t="s">
        <v>2214</v>
      </c>
      <c r="B5" s="1452"/>
      <c r="C5" s="22" t="s">
        <v>6</v>
      </c>
      <c r="D5" s="22" t="s">
        <v>7</v>
      </c>
      <c r="E5" s="22" t="s">
        <v>8</v>
      </c>
      <c r="F5" s="22" t="s">
        <v>43</v>
      </c>
      <c r="G5" s="549" t="s">
        <v>44</v>
      </c>
    </row>
    <row r="6" spans="1:10" ht="14.5">
      <c r="A6" s="1453"/>
      <c r="B6" s="1454"/>
      <c r="C6" s="43" t="s">
        <v>9</v>
      </c>
      <c r="D6" s="550" t="s">
        <v>10</v>
      </c>
      <c r="E6" s="550" t="s">
        <v>46</v>
      </c>
      <c r="F6" s="550" t="s">
        <v>47</v>
      </c>
      <c r="G6" s="551" t="s">
        <v>48</v>
      </c>
    </row>
    <row r="7" spans="1:10" ht="14.5">
      <c r="A7" s="1449" t="s">
        <v>1814</v>
      </c>
      <c r="B7" s="1450"/>
      <c r="C7" s="1450"/>
      <c r="D7" s="1450"/>
      <c r="E7" s="1450"/>
      <c r="F7" s="1450"/>
      <c r="G7" s="1450"/>
    </row>
    <row r="8" spans="1:10" ht="24.75" customHeight="1">
      <c r="A8" s="436">
        <v>1</v>
      </c>
      <c r="B8" s="437" t="s">
        <v>1843</v>
      </c>
      <c r="C8" s="929">
        <v>6209198.6731376201</v>
      </c>
      <c r="D8" s="929">
        <v>4752853.5096893497</v>
      </c>
      <c r="E8" s="929">
        <v>4722542.7882283702</v>
      </c>
      <c r="F8" s="929">
        <v>4610536.1801396096</v>
      </c>
      <c r="G8" s="923">
        <v>4600785.06847075</v>
      </c>
      <c r="H8" s="438"/>
      <c r="I8" s="438"/>
      <c r="J8" s="438"/>
    </row>
    <row r="9" spans="1:10" ht="43.5">
      <c r="A9" s="436">
        <v>2</v>
      </c>
      <c r="B9" s="437" t="s">
        <v>1815</v>
      </c>
      <c r="C9" s="929">
        <v>6100226.3385551199</v>
      </c>
      <c r="D9" s="929">
        <v>4650753.0961343497</v>
      </c>
      <c r="E9" s="929">
        <v>4601044.2901108703</v>
      </c>
      <c r="F9" s="929">
        <v>4514308.69948461</v>
      </c>
      <c r="G9" s="923">
        <v>4507912.5836807499</v>
      </c>
      <c r="H9" s="440"/>
      <c r="I9" s="440"/>
      <c r="J9" s="440"/>
    </row>
    <row r="10" spans="1:10" ht="72.5">
      <c r="A10" s="436" t="s">
        <v>394</v>
      </c>
      <c r="B10" s="437" t="s">
        <v>1816</v>
      </c>
      <c r="C10" s="929">
        <v>6209198.6731376201</v>
      </c>
      <c r="D10" s="929">
        <v>4752853.5096893497</v>
      </c>
      <c r="E10" s="929">
        <v>4722542.7882283702</v>
      </c>
      <c r="F10" s="929">
        <v>4610536.1801396096</v>
      </c>
      <c r="G10" s="923">
        <v>4600785.06847075</v>
      </c>
      <c r="H10" s="440"/>
      <c r="I10" s="440"/>
      <c r="J10" s="440"/>
    </row>
    <row r="11" spans="1:10" ht="14.5">
      <c r="A11" s="436">
        <v>3</v>
      </c>
      <c r="B11" s="437" t="s">
        <v>51</v>
      </c>
      <c r="C11" s="929">
        <v>6209198.6731376201</v>
      </c>
      <c r="D11" s="929">
        <v>4752853.5096893497</v>
      </c>
      <c r="E11" s="929">
        <v>4722542.7882283702</v>
      </c>
      <c r="F11" s="929">
        <v>4610536.1801396096</v>
      </c>
      <c r="G11" s="923">
        <v>4600785.06847075</v>
      </c>
      <c r="H11" s="939"/>
      <c r="I11" s="440"/>
      <c r="J11" s="440"/>
    </row>
    <row r="12" spans="1:10" ht="37.5" customHeight="1">
      <c r="A12" s="436">
        <v>4</v>
      </c>
      <c r="B12" s="437" t="s">
        <v>1817</v>
      </c>
      <c r="C12" s="929">
        <v>6100226.3385551199</v>
      </c>
      <c r="D12" s="929">
        <v>4650753.0961343497</v>
      </c>
      <c r="E12" s="929">
        <v>4601044.2901108703</v>
      </c>
      <c r="F12" s="929">
        <v>4514308.69948461</v>
      </c>
      <c r="G12" s="923">
        <v>4507912.5836807499</v>
      </c>
      <c r="H12" s="440"/>
      <c r="I12" s="440"/>
      <c r="J12" s="440"/>
    </row>
    <row r="13" spans="1:10" ht="58">
      <c r="A13" s="436" t="s">
        <v>1818</v>
      </c>
      <c r="B13" s="437" t="s">
        <v>1819</v>
      </c>
      <c r="C13" s="929">
        <v>6209198.6731376201</v>
      </c>
      <c r="D13" s="929">
        <v>4752853.5096893497</v>
      </c>
      <c r="E13" s="929">
        <v>4722542.7882283702</v>
      </c>
      <c r="F13" s="929">
        <v>4610536.1801396096</v>
      </c>
      <c r="G13" s="923">
        <v>4600785.06847075</v>
      </c>
      <c r="H13" s="938"/>
      <c r="I13" s="441"/>
      <c r="J13" s="441"/>
    </row>
    <row r="14" spans="1:10" ht="14.5">
      <c r="A14" s="436">
        <v>5</v>
      </c>
      <c r="B14" s="437" t="s">
        <v>353</v>
      </c>
      <c r="C14" s="929">
        <v>7984990.6903227298</v>
      </c>
      <c r="D14" s="929">
        <v>6162090.4906467199</v>
      </c>
      <c r="E14" s="929">
        <v>5963425.59846933</v>
      </c>
      <c r="F14" s="929">
        <v>5782746.2694769604</v>
      </c>
      <c r="G14" s="923">
        <v>5742988.0514006503</v>
      </c>
      <c r="H14" s="441"/>
      <c r="I14" s="441"/>
      <c r="J14" s="441"/>
    </row>
    <row r="15" spans="1:10" ht="43.5">
      <c r="A15" s="436">
        <v>6</v>
      </c>
      <c r="B15" s="437" t="s">
        <v>1820</v>
      </c>
      <c r="C15" s="929">
        <v>7876018.3557402203</v>
      </c>
      <c r="D15" s="929">
        <v>6059990.07709172</v>
      </c>
      <c r="E15" s="929">
        <v>5841927.10035183</v>
      </c>
      <c r="F15" s="929">
        <v>5686518.7888219599</v>
      </c>
      <c r="G15" s="923">
        <v>5650115.5666106502</v>
      </c>
      <c r="H15" s="938"/>
      <c r="I15" s="441"/>
      <c r="J15" s="441"/>
    </row>
    <row r="16" spans="1:10" ht="58">
      <c r="A16" s="436" t="s">
        <v>1821</v>
      </c>
      <c r="B16" s="552" t="s">
        <v>1822</v>
      </c>
      <c r="C16" s="929">
        <v>7984990.6903227298</v>
      </c>
      <c r="D16" s="929">
        <v>6162090.4906467199</v>
      </c>
      <c r="E16" s="929">
        <v>5963425.59846933</v>
      </c>
      <c r="F16" s="929">
        <v>5782746.2694769604</v>
      </c>
      <c r="G16" s="923">
        <v>5742988.0514006503</v>
      </c>
    </row>
    <row r="17" spans="1:7" ht="14.5">
      <c r="A17" s="1449" t="s">
        <v>1823</v>
      </c>
      <c r="B17" s="1450"/>
      <c r="C17" s="1450"/>
      <c r="D17" s="1450"/>
      <c r="E17" s="1450"/>
      <c r="F17" s="1450"/>
      <c r="G17" s="1450"/>
    </row>
    <row r="18" spans="1:7" ht="14.5">
      <c r="A18" s="436">
        <v>7</v>
      </c>
      <c r="B18" s="437" t="s">
        <v>1824</v>
      </c>
      <c r="C18" s="929">
        <v>30172832.041372199</v>
      </c>
      <c r="D18" s="929">
        <v>27318858.974200599</v>
      </c>
      <c r="E18" s="929">
        <v>25356653.100311</v>
      </c>
      <c r="F18" s="929">
        <v>25619562.8262146</v>
      </c>
      <c r="G18" s="923">
        <v>26826584.5448572</v>
      </c>
    </row>
    <row r="19" spans="1:7" ht="43.5">
      <c r="A19" s="436">
        <v>8</v>
      </c>
      <c r="B19" s="437" t="s">
        <v>1825</v>
      </c>
      <c r="C19" s="929">
        <v>30063859.706789698</v>
      </c>
      <c r="D19" s="929">
        <v>27216758.560645599</v>
      </c>
      <c r="E19" s="929">
        <v>25235154.602193501</v>
      </c>
      <c r="F19" s="929">
        <v>25523335.345559601</v>
      </c>
      <c r="G19" s="923">
        <v>26733712.060067199</v>
      </c>
    </row>
    <row r="20" spans="1:7" ht="14.5">
      <c r="A20" s="1449" t="s">
        <v>1826</v>
      </c>
      <c r="B20" s="1450"/>
      <c r="C20" s="1450"/>
      <c r="D20" s="1450"/>
      <c r="E20" s="1450"/>
      <c r="F20" s="1450"/>
      <c r="G20" s="1450"/>
    </row>
    <row r="21" spans="1:7" ht="29">
      <c r="A21" s="436">
        <v>9</v>
      </c>
      <c r="B21" s="437" t="s">
        <v>1827</v>
      </c>
      <c r="C21" s="930">
        <f>C8/C18</f>
        <v>0.20578773197768541</v>
      </c>
      <c r="D21" s="930">
        <f t="shared" ref="D21:F21" si="0">D8/D18</f>
        <v>0.17397701398062973</v>
      </c>
      <c r="E21" s="930">
        <f t="shared" si="0"/>
        <v>0.18624472123927302</v>
      </c>
      <c r="F21" s="930">
        <f t="shared" si="0"/>
        <v>0.17996154779901199</v>
      </c>
      <c r="G21" s="930">
        <f>G8/G18</f>
        <v>0.17150096244185303</v>
      </c>
    </row>
    <row r="22" spans="1:7" ht="58">
      <c r="A22" s="436">
        <v>10</v>
      </c>
      <c r="B22" s="437" t="s">
        <v>1828</v>
      </c>
      <c r="C22" s="930">
        <f>C9/C19</f>
        <v>0.20290895440738865</v>
      </c>
      <c r="D22" s="930">
        <f t="shared" ref="D22:G22" si="1">D9/D19</f>
        <v>0.17087828757312645</v>
      </c>
      <c r="E22" s="930">
        <f t="shared" si="1"/>
        <v>0.1823267724189388</v>
      </c>
      <c r="F22" s="930">
        <f t="shared" si="1"/>
        <v>0.17686985804815603</v>
      </c>
      <c r="G22" s="930">
        <f t="shared" si="1"/>
        <v>0.16862277013951718</v>
      </c>
    </row>
    <row r="23" spans="1:7" ht="72.5">
      <c r="A23" s="436" t="s">
        <v>1829</v>
      </c>
      <c r="B23" s="437" t="s">
        <v>1830</v>
      </c>
      <c r="C23" s="930">
        <f>C10/C18</f>
        <v>0.20578773197768541</v>
      </c>
      <c r="D23" s="930">
        <f t="shared" ref="D23:G23" si="2">D10/D18</f>
        <v>0.17397701398062973</v>
      </c>
      <c r="E23" s="930">
        <f t="shared" si="2"/>
        <v>0.18624472123927302</v>
      </c>
      <c r="F23" s="930">
        <f t="shared" si="2"/>
        <v>0.17996154779901199</v>
      </c>
      <c r="G23" s="930">
        <f t="shared" si="2"/>
        <v>0.17150096244185303</v>
      </c>
    </row>
    <row r="24" spans="1:7" ht="14.5">
      <c r="A24" s="436">
        <v>11</v>
      </c>
      <c r="B24" s="437" t="s">
        <v>1831</v>
      </c>
      <c r="C24" s="930">
        <f>C11/C18</f>
        <v>0.20578773197768541</v>
      </c>
      <c r="D24" s="930">
        <f t="shared" ref="D24:G24" si="3">D11/D18</f>
        <v>0.17397701398062973</v>
      </c>
      <c r="E24" s="930">
        <f t="shared" si="3"/>
        <v>0.18624472123927302</v>
      </c>
      <c r="F24" s="930">
        <f t="shared" si="3"/>
        <v>0.17996154779901199</v>
      </c>
      <c r="G24" s="930">
        <f t="shared" si="3"/>
        <v>0.17150096244185303</v>
      </c>
    </row>
    <row r="25" spans="1:7" ht="43.5">
      <c r="A25" s="436">
        <v>12</v>
      </c>
      <c r="B25" s="437" t="s">
        <v>1832</v>
      </c>
      <c r="C25" s="930">
        <f>C12/C19</f>
        <v>0.20290895440738865</v>
      </c>
      <c r="D25" s="930">
        <f t="shared" ref="D25:G25" si="4">D12/D19</f>
        <v>0.17087828757312645</v>
      </c>
      <c r="E25" s="930">
        <f t="shared" si="4"/>
        <v>0.1823267724189388</v>
      </c>
      <c r="F25" s="930">
        <f t="shared" si="4"/>
        <v>0.17686985804815603</v>
      </c>
      <c r="G25" s="930">
        <f t="shared" si="4"/>
        <v>0.16862277013951718</v>
      </c>
    </row>
    <row r="26" spans="1:7" ht="72.5">
      <c r="A26" s="436" t="s">
        <v>1833</v>
      </c>
      <c r="B26" s="437" t="s">
        <v>1834</v>
      </c>
      <c r="C26" s="930">
        <f>C13/C18</f>
        <v>0.20578773197768541</v>
      </c>
      <c r="D26" s="930">
        <f t="shared" ref="D26:G26" si="5">D13/D18</f>
        <v>0.17397701398062973</v>
      </c>
      <c r="E26" s="930">
        <f t="shared" si="5"/>
        <v>0.18624472123927302</v>
      </c>
      <c r="F26" s="930">
        <f t="shared" si="5"/>
        <v>0.17996154779901199</v>
      </c>
      <c r="G26" s="930">
        <f t="shared" si="5"/>
        <v>0.17150096244185303</v>
      </c>
    </row>
    <row r="27" spans="1:7" ht="29">
      <c r="A27" s="436">
        <v>13</v>
      </c>
      <c r="B27" s="437" t="s">
        <v>1835</v>
      </c>
      <c r="C27" s="930">
        <f>C14/C18</f>
        <v>0.26464173728783297</v>
      </c>
      <c r="D27" s="930">
        <f t="shared" ref="D27:G27" si="6">D14/D18</f>
        <v>0.22556178120272441</v>
      </c>
      <c r="E27" s="930">
        <f t="shared" si="6"/>
        <v>0.23518188993152997</v>
      </c>
      <c r="F27" s="930">
        <f t="shared" si="6"/>
        <v>0.22571604007075033</v>
      </c>
      <c r="G27" s="930">
        <f t="shared" si="6"/>
        <v>0.21407824174552298</v>
      </c>
    </row>
    <row r="28" spans="1:7" ht="58">
      <c r="A28" s="436">
        <v>14</v>
      </c>
      <c r="B28" s="437" t="s">
        <v>1836</v>
      </c>
      <c r="C28" s="930">
        <f>C15/C19</f>
        <v>0.26197628756102398</v>
      </c>
      <c r="D28" s="930">
        <f t="shared" ref="D28:G28" si="7">D15/D19</f>
        <v>0.22265656887790583</v>
      </c>
      <c r="E28" s="930">
        <f t="shared" si="7"/>
        <v>0.23149955656875729</v>
      </c>
      <c r="F28" s="930">
        <f t="shared" si="7"/>
        <v>0.2227968528341758</v>
      </c>
      <c r="G28" s="930">
        <f t="shared" si="7"/>
        <v>0.21134796222520727</v>
      </c>
    </row>
    <row r="29" spans="1:7" ht="84" customHeight="1">
      <c r="A29" s="436" t="s">
        <v>1837</v>
      </c>
      <c r="B29" s="437" t="s">
        <v>1838</v>
      </c>
      <c r="C29" s="930">
        <f>C16/C18</f>
        <v>0.26464173728783297</v>
      </c>
      <c r="D29" s="930">
        <f t="shared" ref="D29:G29" si="8">D16/D18</f>
        <v>0.22556178120272441</v>
      </c>
      <c r="E29" s="930">
        <f t="shared" si="8"/>
        <v>0.23518188993152997</v>
      </c>
      <c r="F29" s="930">
        <f t="shared" si="8"/>
        <v>0.22571604007075033</v>
      </c>
      <c r="G29" s="930">
        <f t="shared" si="8"/>
        <v>0.21407824174552298</v>
      </c>
    </row>
    <row r="30" spans="1:7" ht="14.5">
      <c r="A30" s="1449" t="s">
        <v>80</v>
      </c>
      <c r="B30" s="1450"/>
      <c r="C30" s="1450"/>
      <c r="D30" s="1450"/>
      <c r="E30" s="1450"/>
      <c r="F30" s="1450"/>
      <c r="G30" s="1450"/>
    </row>
    <row r="31" spans="1:7" ht="14.5">
      <c r="A31" s="436">
        <v>15</v>
      </c>
      <c r="B31" s="437" t="s">
        <v>1839</v>
      </c>
      <c r="C31" s="929">
        <v>97765636.9454339</v>
      </c>
      <c r="D31" s="929">
        <v>87892973.317205697</v>
      </c>
      <c r="E31" s="929">
        <v>82391674.908294305</v>
      </c>
      <c r="F31" s="929">
        <v>77944117.427825004</v>
      </c>
      <c r="G31" s="923">
        <v>67536078.509498999</v>
      </c>
    </row>
    <row r="32" spans="1:7" ht="14.5">
      <c r="A32" s="436">
        <v>16</v>
      </c>
      <c r="B32" s="437" t="s">
        <v>80</v>
      </c>
      <c r="C32" s="930">
        <f>C8/C31</f>
        <v>6.3511054263403102E-2</v>
      </c>
      <c r="D32" s="930">
        <f t="shared" ref="D32:F32" si="9">D8/D31</f>
        <v>5.4075466221131283E-2</v>
      </c>
      <c r="E32" s="930">
        <f t="shared" si="9"/>
        <v>5.731820348942749E-2</v>
      </c>
      <c r="F32" s="930">
        <f t="shared" si="9"/>
        <v>5.9151817126018413E-2</v>
      </c>
      <c r="G32" s="924">
        <v>6.8123367095168919E-2</v>
      </c>
    </row>
    <row r="33" spans="1:7" ht="43.5">
      <c r="A33" s="436">
        <v>17</v>
      </c>
      <c r="B33" s="437" t="s">
        <v>1840</v>
      </c>
      <c r="C33" s="930">
        <v>6.2466052499987601E-2</v>
      </c>
      <c r="D33" s="930">
        <v>5.2975359992587012E-2</v>
      </c>
      <c r="E33" s="930">
        <v>5.5926029223169693E-2</v>
      </c>
      <c r="F33" s="930">
        <v>5.7988838265856123E-2</v>
      </c>
      <c r="G33" s="924">
        <v>6.8123367095168919E-2</v>
      </c>
    </row>
    <row r="34" spans="1:7" ht="14.5">
      <c r="A34" s="436" t="s">
        <v>1841</v>
      </c>
      <c r="B34" s="437" t="s">
        <v>353</v>
      </c>
      <c r="C34" s="929">
        <f>C14</f>
        <v>7984990.6903227298</v>
      </c>
      <c r="D34" s="929">
        <f t="shared" ref="D34:F34" si="10">D14</f>
        <v>6162090.4906467199</v>
      </c>
      <c r="E34" s="929">
        <f t="shared" si="10"/>
        <v>5963425.59846933</v>
      </c>
      <c r="F34" s="929">
        <f t="shared" si="10"/>
        <v>5782746.2694769604</v>
      </c>
      <c r="G34" s="923">
        <v>5742988.0514006503</v>
      </c>
    </row>
  </sheetData>
  <mergeCells count="6">
    <mergeCell ref="A7:G7"/>
    <mergeCell ref="A17:G17"/>
    <mergeCell ref="A20:G20"/>
    <mergeCell ref="A2:G2"/>
    <mergeCell ref="A30:G30"/>
    <mergeCell ref="A5:B6"/>
  </mergeCells>
  <pageMargins left="0.70866141732283472" right="0.70866141732283472" top="0.74803149606299213" bottom="0.74803149606299213" header="0.31496062992125984" footer="0.31496062992125984"/>
  <pageSetup paperSize="9" orientation="landscape" r:id="rId1"/>
  <headerFooter>
    <oddHeader xml:space="preserve">&amp;CCS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B2:L9"/>
  <sheetViews>
    <sheetView showGridLines="0" zoomScaleNormal="100" workbookViewId="0"/>
  </sheetViews>
  <sheetFormatPr defaultRowHeight="14.5"/>
  <sheetData>
    <row r="2" spans="2:12" ht="24.75" customHeight="1">
      <c r="B2" s="295" t="s">
        <v>1777</v>
      </c>
    </row>
    <row r="3" spans="2:12">
      <c r="B3" s="73" t="s">
        <v>1152</v>
      </c>
    </row>
    <row r="5" spans="2:12">
      <c r="B5" s="985" t="s">
        <v>124</v>
      </c>
      <c r="C5" s="986"/>
      <c r="D5" s="986"/>
      <c r="E5" s="986"/>
      <c r="F5" s="986"/>
      <c r="G5" s="986"/>
      <c r="H5" s="986"/>
      <c r="I5" s="986"/>
      <c r="J5" s="986"/>
      <c r="K5" s="986"/>
      <c r="L5" s="987"/>
    </row>
    <row r="6" spans="2:12">
      <c r="B6" s="990" t="s">
        <v>125</v>
      </c>
      <c r="C6" s="991"/>
      <c r="D6" s="991"/>
      <c r="E6" s="991"/>
      <c r="F6" s="991"/>
      <c r="G6" s="991"/>
      <c r="H6" s="991"/>
      <c r="I6" s="991"/>
      <c r="J6" s="991"/>
      <c r="K6" s="991"/>
      <c r="L6" s="992"/>
    </row>
    <row r="7" spans="2:12" ht="22.5" customHeight="1">
      <c r="B7" s="984"/>
      <c r="C7" s="984"/>
      <c r="D7" s="984"/>
      <c r="E7" s="984"/>
      <c r="F7" s="984"/>
      <c r="G7" s="984"/>
      <c r="H7" s="984"/>
      <c r="I7" s="984"/>
      <c r="J7" s="984"/>
      <c r="K7" s="984"/>
      <c r="L7" s="984"/>
    </row>
    <row r="8" spans="2:12" ht="22.5" customHeight="1"/>
    <row r="9" spans="2:12" ht="22.5" customHeight="1"/>
  </sheetData>
  <mergeCells count="3">
    <mergeCell ref="B5:L5"/>
    <mergeCell ref="B6:L6"/>
    <mergeCell ref="B7:L7"/>
  </mergeCells>
  <hyperlinks>
    <hyperlink ref="B5:L5" location="'EU OVA'!A1" display="Tabulka EU OVA – Přístup instituce k řízení rizik" xr:uid="{00000000-0004-0000-0B00-000000000000}"/>
    <hyperlink ref="B6:L6" location="'EU OVB'!A1" display="Tabulka EU OVB – Zpřístupňování informací o systémech správy a řízení" xr:uid="{00000000-0004-0000-0B00-000001000000}"/>
  </hyperlinks>
  <pageMargins left="0.70866141732283472" right="0.70866141732283472" top="0.74803149606299213" bottom="0.74803149606299213" header="0.31496062992125984" footer="0.31496062992125984"/>
  <pageSetup paperSize="9" orientation="landscape" verticalDpi="1200" r:id="rId1"/>
  <headerFooter>
    <oddHeader>&amp;CCS 
PŘÍLOHA III</oddHeader>
    <oddFooter>&amp;C1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pageSetUpPr fitToPage="1"/>
  </sheetPr>
  <dimension ref="A2:C13"/>
  <sheetViews>
    <sheetView showGridLines="0" view="pageLayout" zoomScaleNormal="100" workbookViewId="0">
      <selection activeCell="C7" sqref="C7"/>
    </sheetView>
  </sheetViews>
  <sheetFormatPr defaultColWidth="9.1796875" defaultRowHeight="14.5"/>
  <cols>
    <col min="1" max="1" width="25.1796875" customWidth="1"/>
    <col min="2" max="2" width="13.453125" customWidth="1"/>
    <col min="3" max="3" width="89.453125" customWidth="1"/>
  </cols>
  <sheetData>
    <row r="2" spans="1:3" ht="18.5">
      <c r="A2" s="41" t="s">
        <v>124</v>
      </c>
    </row>
    <row r="3" spans="1:3">
      <c r="A3" t="s">
        <v>126</v>
      </c>
    </row>
    <row r="6" spans="1:3">
      <c r="A6" s="22" t="s">
        <v>127</v>
      </c>
      <c r="B6" s="22" t="s">
        <v>121</v>
      </c>
      <c r="C6" s="42" t="s">
        <v>128</v>
      </c>
    </row>
    <row r="7" spans="1:3">
      <c r="A7" s="43" t="s">
        <v>129</v>
      </c>
      <c r="B7" s="43" t="s">
        <v>116</v>
      </c>
      <c r="C7" s="42" t="s">
        <v>130</v>
      </c>
    </row>
    <row r="8" spans="1:3">
      <c r="A8" s="22" t="s">
        <v>131</v>
      </c>
      <c r="B8" s="22" t="s">
        <v>132</v>
      </c>
      <c r="C8" s="42" t="s">
        <v>133</v>
      </c>
    </row>
    <row r="9" spans="1:3" ht="72.5">
      <c r="A9" s="22" t="s">
        <v>134</v>
      </c>
      <c r="B9" s="22" t="s">
        <v>135</v>
      </c>
      <c r="C9" s="42" t="s">
        <v>2201</v>
      </c>
    </row>
    <row r="10" spans="1:3">
      <c r="A10" s="22" t="s">
        <v>136</v>
      </c>
      <c r="B10" s="22" t="s">
        <v>137</v>
      </c>
      <c r="C10" s="42" t="s">
        <v>138</v>
      </c>
    </row>
    <row r="11" spans="1:3">
      <c r="A11" s="22" t="s">
        <v>136</v>
      </c>
      <c r="B11" s="22" t="s">
        <v>139</v>
      </c>
      <c r="C11" s="42" t="s">
        <v>140</v>
      </c>
    </row>
    <row r="12" spans="1:3" ht="290">
      <c r="A12" s="22" t="s">
        <v>141</v>
      </c>
      <c r="B12" s="22" t="s">
        <v>142</v>
      </c>
      <c r="C12" s="42" t="s">
        <v>2202</v>
      </c>
    </row>
    <row r="13" spans="1:3" ht="29">
      <c r="A13" s="22" t="s">
        <v>143</v>
      </c>
      <c r="B13" s="22" t="s">
        <v>144</v>
      </c>
      <c r="C13" s="42" t="s">
        <v>145</v>
      </c>
    </row>
  </sheetData>
  <conditionalFormatting sqref="C8:C12">
    <cfRule type="cellIs" dxfId="8" priority="1" stopIfTrue="1" operator="lessThan">
      <formula>0</formula>
    </cfRule>
  </conditionalFormatting>
  <pageMargins left="0.70866141732283472" right="0.70866141732283472" top="0.74803149606299213" bottom="0.74803149606299213" header="0.31496062992125984" footer="0.31496062992125984"/>
  <pageSetup paperSize="9" scale="89" orientation="landscape" r:id="rId1"/>
  <headerFooter>
    <oddHeader>&amp;CCS
PŘÍLOHA III</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79998168889431442"/>
    <pageSetUpPr fitToPage="1"/>
  </sheetPr>
  <dimension ref="A2:C11"/>
  <sheetViews>
    <sheetView showGridLines="0" view="pageLayout" zoomScaleNormal="100" workbookViewId="0">
      <selection activeCell="C10" sqref="C10"/>
    </sheetView>
  </sheetViews>
  <sheetFormatPr defaultColWidth="9.1796875" defaultRowHeight="14.5"/>
  <cols>
    <col min="1" max="1" width="20.81640625" customWidth="1"/>
    <col min="2" max="2" width="12.453125" bestFit="1" customWidth="1"/>
    <col min="3" max="3" width="87.453125" customWidth="1"/>
  </cols>
  <sheetData>
    <row r="2" spans="1:3" ht="18.5">
      <c r="A2" s="41" t="s">
        <v>125</v>
      </c>
    </row>
    <row r="3" spans="1:3">
      <c r="A3" t="s">
        <v>126</v>
      </c>
    </row>
    <row r="6" spans="1:3">
      <c r="A6" s="22" t="s">
        <v>127</v>
      </c>
      <c r="B6" s="43" t="s">
        <v>121</v>
      </c>
      <c r="C6" s="42" t="s">
        <v>114</v>
      </c>
    </row>
    <row r="7" spans="1:3" ht="188.5" customHeight="1">
      <c r="A7" s="22" t="s">
        <v>146</v>
      </c>
      <c r="B7" s="22" t="s">
        <v>116</v>
      </c>
      <c r="C7" s="42" t="s">
        <v>2206</v>
      </c>
    </row>
    <row r="8" spans="1:3" ht="306" customHeight="1">
      <c r="A8" s="22" t="s">
        <v>147</v>
      </c>
      <c r="B8" s="22" t="s">
        <v>119</v>
      </c>
      <c r="C8" s="65" t="s">
        <v>2207</v>
      </c>
    </row>
    <row r="9" spans="1:3" ht="409.5">
      <c r="A9" s="22" t="s">
        <v>148</v>
      </c>
      <c r="B9" s="22" t="s">
        <v>149</v>
      </c>
      <c r="C9" s="65" t="s">
        <v>2208</v>
      </c>
    </row>
    <row r="10" spans="1:3" ht="58">
      <c r="A10" s="22" t="s">
        <v>150</v>
      </c>
      <c r="B10" s="22" t="s">
        <v>137</v>
      </c>
      <c r="C10" s="42" t="s">
        <v>2209</v>
      </c>
    </row>
    <row r="11" spans="1:3" ht="29">
      <c r="A11" s="22" t="s">
        <v>151</v>
      </c>
      <c r="B11" s="22" t="s">
        <v>139</v>
      </c>
      <c r="C11" s="42" t="s">
        <v>152</v>
      </c>
    </row>
  </sheetData>
  <conditionalFormatting sqref="C7:C11">
    <cfRule type="cellIs" dxfId="7" priority="1" stopIfTrue="1" operator="lessThan">
      <formula>0</formula>
    </cfRule>
  </conditionalFormatting>
  <pageMargins left="0.70866141732283472" right="0.70866141732283472" top="0.74803149606299213" bottom="0.74803149606299213" header="0.31496062992125984" footer="0.31496062992125984"/>
  <pageSetup paperSize="9" scale="67" orientation="portrait" r:id="rId1"/>
  <headerFooter>
    <oddHeader>&amp;CCS
PŘÍLOHA III</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B2:L16"/>
  <sheetViews>
    <sheetView showGridLines="0" zoomScaleNormal="100" workbookViewId="0"/>
  </sheetViews>
  <sheetFormatPr defaultRowHeight="14.5"/>
  <cols>
    <col min="12" max="12" width="62" customWidth="1"/>
  </cols>
  <sheetData>
    <row r="2" spans="2:12">
      <c r="B2" s="295" t="s">
        <v>1778</v>
      </c>
    </row>
    <row r="3" spans="2:12">
      <c r="B3" t="s">
        <v>1779</v>
      </c>
    </row>
    <row r="5" spans="2:12">
      <c r="B5" s="1018" t="s">
        <v>153</v>
      </c>
      <c r="C5" s="1019"/>
      <c r="D5" s="1019"/>
      <c r="E5" s="1019"/>
      <c r="F5" s="1019"/>
      <c r="G5" s="1019"/>
      <c r="H5" s="1019"/>
      <c r="I5" s="1019"/>
      <c r="J5" s="1019"/>
      <c r="K5" s="1019"/>
      <c r="L5" s="1020"/>
    </row>
    <row r="6" spans="2:12">
      <c r="B6" s="988" t="s">
        <v>154</v>
      </c>
      <c r="C6" s="983"/>
      <c r="D6" s="983"/>
      <c r="E6" s="983"/>
      <c r="F6" s="983"/>
      <c r="G6" s="983"/>
      <c r="H6" s="983"/>
      <c r="I6" s="983"/>
      <c r="J6" s="983"/>
      <c r="K6" s="983"/>
      <c r="L6" s="989"/>
    </row>
    <row r="7" spans="2:12" ht="22.5" customHeight="1">
      <c r="B7" s="988" t="s">
        <v>155</v>
      </c>
      <c r="C7" s="983"/>
      <c r="D7" s="983"/>
      <c r="E7" s="983"/>
      <c r="F7" s="983"/>
      <c r="G7" s="983"/>
      <c r="H7" s="983"/>
      <c r="I7" s="983"/>
      <c r="J7" s="983"/>
      <c r="K7" s="983"/>
      <c r="L7" s="989"/>
    </row>
    <row r="8" spans="2:12">
      <c r="B8" s="988" t="s">
        <v>156</v>
      </c>
      <c r="C8" s="983"/>
      <c r="D8" s="983"/>
      <c r="E8" s="983"/>
      <c r="F8" s="983"/>
      <c r="G8" s="983"/>
      <c r="H8" s="983"/>
      <c r="I8" s="983"/>
      <c r="J8" s="983"/>
      <c r="K8" s="983"/>
      <c r="L8" s="989"/>
    </row>
    <row r="9" spans="2:12" ht="22.5" customHeight="1">
      <c r="B9" s="988" t="s">
        <v>157</v>
      </c>
      <c r="C9" s="983"/>
      <c r="D9" s="983"/>
      <c r="E9" s="983"/>
      <c r="F9" s="983"/>
      <c r="G9" s="983"/>
      <c r="H9" s="983"/>
      <c r="I9" s="983"/>
      <c r="J9" s="983"/>
      <c r="K9" s="983"/>
      <c r="L9" s="989"/>
    </row>
    <row r="10" spans="2:12" ht="22.5" customHeight="1">
      <c r="B10" s="990" t="s">
        <v>158</v>
      </c>
      <c r="C10" s="991"/>
      <c r="D10" s="991"/>
      <c r="E10" s="991"/>
      <c r="F10" s="991"/>
      <c r="G10" s="991"/>
      <c r="H10" s="991"/>
      <c r="I10" s="991"/>
      <c r="J10" s="991"/>
      <c r="K10" s="991"/>
      <c r="L10" s="992"/>
    </row>
    <row r="11" spans="2:12" ht="22.5" customHeight="1"/>
    <row r="12" spans="2:12" ht="22.5" customHeight="1">
      <c r="B12" s="984"/>
      <c r="C12" s="984"/>
      <c r="D12" s="984"/>
      <c r="E12" s="984"/>
      <c r="F12" s="984"/>
      <c r="G12" s="984"/>
      <c r="H12" s="984"/>
      <c r="I12" s="984"/>
      <c r="J12" s="984"/>
      <c r="K12" s="984"/>
      <c r="L12" s="984"/>
    </row>
    <row r="13" spans="2:12" ht="22.5" customHeight="1">
      <c r="B13" s="983"/>
      <c r="C13" s="983"/>
      <c r="D13" s="983"/>
      <c r="E13" s="983"/>
      <c r="F13" s="983"/>
      <c r="G13" s="983"/>
      <c r="H13" s="983"/>
      <c r="I13" s="983"/>
      <c r="J13" s="983"/>
      <c r="K13" s="983"/>
      <c r="L13" s="983"/>
    </row>
    <row r="14" spans="2:12" ht="22.5" customHeight="1">
      <c r="B14" s="984"/>
      <c r="C14" s="984"/>
      <c r="D14" s="984"/>
      <c r="E14" s="984"/>
      <c r="F14" s="984"/>
      <c r="G14" s="984"/>
      <c r="H14" s="984"/>
      <c r="I14" s="984"/>
      <c r="J14" s="984"/>
      <c r="K14" s="984"/>
      <c r="L14" s="984"/>
    </row>
    <row r="15" spans="2:12" ht="22.5" customHeight="1"/>
    <row r="16" spans="2:12" ht="22.5" customHeight="1"/>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xr:uid="{00000000-0004-0000-0E00-000000000000}"/>
    <hyperlink ref="B6:L6" location="'EU LI2'!A1" display="Šablona EU LI2 – Hlavní zdroje rozdílů mezi regulatorními hodnotami expozic a účetními hodnotami v účetní závěrce " xr:uid="{00000000-0004-0000-0E00-000001000000}"/>
    <hyperlink ref="B7:L7" location="' EU LI3'!A1" display="Šablona EU LI3 – Přehled rozdílů v rozsahu konsolidace (podle jednotlivých subjektů) " xr:uid="{00000000-0004-0000-0E00-000002000000}"/>
    <hyperlink ref="B8:L8" location="'EU LIA'!A1" display="Tabulka EU LIA – Vysvětlení rozdílů mezi hodnotami pro účely účetnictví a regulace" xr:uid="{00000000-0004-0000-0E00-000003000000}"/>
    <hyperlink ref="B9:L9" location="'EU LIB'!A1" display="Tabulka EU LIB – Ostatní kvalitativní informace o oblasti působnosti" xr:uid="{00000000-0004-0000-0E00-000004000000}"/>
    <hyperlink ref="B10:L10" location="'EU PV1'!A1" display="Šablona EU PV1 – Úpravy v rámci obezřetného oceňování" xr:uid="{00000000-0004-0000-0E00-000005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V</oddHeader>
    <oddFooter>&amp;C1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79998168889431442"/>
    <pageSetUpPr fitToPage="1"/>
  </sheetPr>
  <dimension ref="B3:P52"/>
  <sheetViews>
    <sheetView showGridLines="0" view="pageLayout" zoomScale="90" zoomScaleNormal="100" zoomScalePageLayoutView="90" workbookViewId="0">
      <selection activeCell="B5" sqref="B5"/>
    </sheetView>
  </sheetViews>
  <sheetFormatPr defaultColWidth="9.1796875" defaultRowHeight="14.5"/>
  <cols>
    <col min="2" max="2" width="7.54296875" style="44" customWidth="1"/>
    <col min="3" max="3" width="44" customWidth="1"/>
    <col min="4" max="5" width="23" customWidth="1"/>
    <col min="6" max="10" width="21.1796875" customWidth="1"/>
  </cols>
  <sheetData>
    <row r="3" spans="2:16" ht="24" customHeight="1">
      <c r="C3" s="45" t="s">
        <v>153</v>
      </c>
      <c r="D3" s="45"/>
      <c r="E3" s="45"/>
      <c r="F3" s="45"/>
      <c r="G3" s="45"/>
      <c r="H3" s="45"/>
      <c r="I3" s="45"/>
      <c r="J3" s="45"/>
    </row>
    <row r="5" spans="2:16">
      <c r="B5"/>
    </row>
    <row r="6" spans="2:16">
      <c r="B6"/>
      <c r="D6" s="46" t="s">
        <v>6</v>
      </c>
      <c r="E6" s="46" t="s">
        <v>7</v>
      </c>
      <c r="F6" s="46" t="s">
        <v>8</v>
      </c>
      <c r="G6" s="46" t="s">
        <v>43</v>
      </c>
      <c r="H6" s="46" t="s">
        <v>44</v>
      </c>
      <c r="I6" s="46" t="s">
        <v>159</v>
      </c>
      <c r="J6" s="46" t="s">
        <v>160</v>
      </c>
    </row>
    <row r="7" spans="2:16">
      <c r="B7"/>
      <c r="C7" t="s">
        <v>161</v>
      </c>
      <c r="D7" s="1024" t="s">
        <v>162</v>
      </c>
      <c r="E7" s="1024" t="s">
        <v>163</v>
      </c>
      <c r="F7" s="1024" t="s">
        <v>164</v>
      </c>
      <c r="G7" s="1024"/>
      <c r="H7" s="1024"/>
      <c r="I7" s="1024"/>
      <c r="J7" s="1024"/>
    </row>
    <row r="8" spans="2:16" ht="90.75" customHeight="1">
      <c r="B8"/>
      <c r="D8" s="1024"/>
      <c r="E8" s="1024"/>
      <c r="F8" s="46" t="s">
        <v>165</v>
      </c>
      <c r="G8" s="46" t="s">
        <v>166</v>
      </c>
      <c r="H8" s="46" t="s">
        <v>167</v>
      </c>
      <c r="I8" s="46" t="s">
        <v>168</v>
      </c>
      <c r="J8" s="46" t="s">
        <v>169</v>
      </c>
    </row>
    <row r="9" spans="2:16" ht="29">
      <c r="C9" s="47" t="s">
        <v>170</v>
      </c>
      <c r="D9" s="48"/>
      <c r="E9" s="49"/>
      <c r="F9" s="49"/>
      <c r="G9" s="49"/>
      <c r="H9" s="49"/>
      <c r="I9" s="49"/>
      <c r="J9" s="49"/>
      <c r="P9" s="50"/>
    </row>
    <row r="10" spans="2:16">
      <c r="B10" s="11">
        <v>1</v>
      </c>
      <c r="C10" s="51"/>
      <c r="D10" s="52"/>
      <c r="E10" s="53"/>
      <c r="F10" s="53"/>
      <c r="G10" s="53"/>
      <c r="H10" s="53"/>
      <c r="I10" s="54"/>
      <c r="J10" s="54"/>
    </row>
    <row r="11" spans="2:16">
      <c r="B11" s="11">
        <v>2</v>
      </c>
      <c r="C11" s="51"/>
      <c r="D11" s="52"/>
      <c r="E11" s="53"/>
      <c r="F11" s="53"/>
      <c r="G11" s="53"/>
      <c r="H11" s="53"/>
      <c r="I11" s="54"/>
      <c r="J11" s="54"/>
    </row>
    <row r="12" spans="2:16">
      <c r="B12" s="11">
        <v>3</v>
      </c>
      <c r="C12" s="51"/>
      <c r="D12" s="52"/>
      <c r="E12" s="53"/>
      <c r="F12" s="53"/>
      <c r="G12" s="53"/>
      <c r="H12" s="53"/>
      <c r="I12" s="54"/>
      <c r="J12" s="54"/>
    </row>
    <row r="13" spans="2:16">
      <c r="B13" s="55"/>
      <c r="C13" s="51"/>
      <c r="D13" s="52"/>
      <c r="E13" s="53"/>
      <c r="F13" s="53"/>
      <c r="G13" s="53"/>
      <c r="H13" s="53"/>
      <c r="I13" s="54"/>
      <c r="J13" s="54"/>
    </row>
    <row r="14" spans="2:16">
      <c r="B14" s="55"/>
      <c r="C14" s="51"/>
      <c r="D14" s="52"/>
      <c r="E14" s="53"/>
      <c r="F14" s="53"/>
      <c r="G14" s="53"/>
      <c r="H14" s="53"/>
      <c r="I14" s="54"/>
      <c r="J14" s="54"/>
    </row>
    <row r="15" spans="2:16">
      <c r="B15" s="55"/>
      <c r="C15" s="51"/>
      <c r="D15" s="52"/>
      <c r="E15" s="53"/>
      <c r="F15" s="53"/>
      <c r="G15" s="53"/>
      <c r="H15" s="53"/>
      <c r="I15" s="54"/>
      <c r="J15" s="54"/>
    </row>
    <row r="16" spans="2:16">
      <c r="B16" s="55"/>
      <c r="C16" s="51"/>
      <c r="D16" s="52"/>
      <c r="E16" s="53"/>
      <c r="F16" s="53"/>
      <c r="G16" s="53"/>
      <c r="H16" s="53"/>
      <c r="I16" s="54"/>
      <c r="J16" s="54"/>
    </row>
    <row r="17" spans="2:10">
      <c r="B17" s="55"/>
      <c r="C17" s="51"/>
      <c r="D17" s="52"/>
      <c r="E17" s="53"/>
      <c r="F17" s="53"/>
      <c r="G17" s="53"/>
      <c r="H17" s="53"/>
      <c r="I17" s="54"/>
      <c r="J17" s="54"/>
    </row>
    <row r="18" spans="2:10">
      <c r="B18" s="55"/>
      <c r="C18" s="51"/>
      <c r="D18" s="52"/>
      <c r="E18" s="53"/>
      <c r="F18" s="53"/>
      <c r="G18" s="53"/>
      <c r="H18" s="53"/>
      <c r="I18" s="54"/>
      <c r="J18" s="54"/>
    </row>
    <row r="19" spans="2:10">
      <c r="B19" s="11"/>
      <c r="C19" s="51" t="s">
        <v>171</v>
      </c>
      <c r="D19" s="52"/>
      <c r="E19" s="53"/>
      <c r="F19" s="53"/>
      <c r="G19" s="53"/>
      <c r="H19" s="53"/>
      <c r="I19" s="54"/>
      <c r="J19" s="54"/>
    </row>
    <row r="20" spans="2:10">
      <c r="B20" s="56" t="s">
        <v>172</v>
      </c>
      <c r="C20" s="57" t="s">
        <v>173</v>
      </c>
      <c r="D20" s="52"/>
      <c r="E20" s="53"/>
      <c r="F20" s="53"/>
      <c r="G20" s="53"/>
      <c r="H20" s="53"/>
      <c r="I20" s="54"/>
      <c r="J20" s="54"/>
    </row>
    <row r="21" spans="2:10">
      <c r="B21" s="11"/>
      <c r="C21" s="51"/>
      <c r="D21" s="52"/>
      <c r="E21" s="53"/>
      <c r="F21" s="53"/>
      <c r="G21" s="53"/>
      <c r="H21" s="53"/>
      <c r="I21" s="54"/>
      <c r="J21" s="54"/>
    </row>
    <row r="22" spans="2:10" ht="29">
      <c r="B22" s="11"/>
      <c r="C22" s="47" t="s">
        <v>174</v>
      </c>
      <c r="D22" s="48"/>
      <c r="E22" s="49"/>
      <c r="F22" s="49"/>
      <c r="G22" s="49"/>
      <c r="H22" s="49"/>
      <c r="I22" s="49"/>
      <c r="J22" s="49"/>
    </row>
    <row r="23" spans="2:10">
      <c r="B23" s="55" t="s">
        <v>175</v>
      </c>
      <c r="C23" s="51"/>
      <c r="D23" s="52"/>
      <c r="E23" s="53"/>
      <c r="F23" s="53"/>
      <c r="G23" s="53"/>
      <c r="H23" s="53"/>
      <c r="I23" s="54"/>
      <c r="J23" s="54"/>
    </row>
    <row r="24" spans="2:10">
      <c r="B24" s="11">
        <v>2</v>
      </c>
      <c r="C24" s="51"/>
      <c r="D24" s="52"/>
      <c r="E24" s="53"/>
      <c r="F24" s="53"/>
      <c r="G24" s="53"/>
      <c r="H24" s="53"/>
      <c r="I24" s="54"/>
      <c r="J24" s="54"/>
    </row>
    <row r="25" spans="2:10">
      <c r="B25" s="11">
        <v>3</v>
      </c>
      <c r="C25" s="51"/>
      <c r="D25" s="52"/>
      <c r="E25" s="53"/>
      <c r="F25" s="53"/>
      <c r="G25" s="53"/>
      <c r="H25" s="53"/>
      <c r="I25" s="54"/>
      <c r="J25" s="54"/>
    </row>
    <row r="26" spans="2:10">
      <c r="B26" s="11"/>
      <c r="C26" s="51"/>
      <c r="D26" s="52"/>
      <c r="E26" s="53"/>
      <c r="F26" s="53"/>
      <c r="G26" s="53"/>
      <c r="H26" s="53"/>
      <c r="I26" s="54"/>
      <c r="J26" s="54"/>
    </row>
    <row r="27" spans="2:10">
      <c r="B27" s="11"/>
      <c r="C27" s="51"/>
      <c r="D27" s="52"/>
      <c r="E27" s="53"/>
      <c r="F27" s="53"/>
      <c r="G27" s="53"/>
      <c r="H27" s="53"/>
      <c r="I27" s="54"/>
      <c r="J27" s="54"/>
    </row>
    <row r="28" spans="2:10">
      <c r="B28" s="11"/>
      <c r="C28" s="51"/>
      <c r="D28" s="52"/>
      <c r="E28" s="53"/>
      <c r="F28" s="53"/>
      <c r="G28" s="53"/>
      <c r="H28" s="53"/>
      <c r="I28" s="54"/>
      <c r="J28" s="54"/>
    </row>
    <row r="29" spans="2:10">
      <c r="B29" s="11"/>
      <c r="C29" s="51"/>
      <c r="D29" s="52"/>
      <c r="E29" s="53"/>
      <c r="F29" s="53"/>
      <c r="G29" s="53"/>
      <c r="H29" s="53"/>
      <c r="I29" s="54"/>
      <c r="J29" s="54"/>
    </row>
    <row r="30" spans="2:10">
      <c r="B30" s="11"/>
      <c r="C30" s="51" t="s">
        <v>171</v>
      </c>
      <c r="D30" s="52"/>
      <c r="E30" s="53"/>
      <c r="F30" s="53"/>
      <c r="G30" s="53"/>
      <c r="H30" s="53"/>
      <c r="I30" s="54"/>
      <c r="J30" s="54"/>
    </row>
    <row r="31" spans="2:10">
      <c r="B31" s="58" t="s">
        <v>172</v>
      </c>
      <c r="C31" s="57" t="s">
        <v>176</v>
      </c>
      <c r="D31" s="52"/>
      <c r="E31" s="53"/>
      <c r="F31" s="53"/>
      <c r="G31" s="53"/>
      <c r="H31" s="53"/>
      <c r="I31" s="54"/>
      <c r="J31" s="54"/>
    </row>
    <row r="32" spans="2:10">
      <c r="C32" s="1025"/>
      <c r="D32" s="1025"/>
    </row>
    <row r="33" spans="3:4">
      <c r="C33" s="1025"/>
      <c r="D33" s="1025"/>
    </row>
    <row r="34" spans="3:4">
      <c r="C34" s="1026"/>
      <c r="D34" s="1026"/>
    </row>
    <row r="35" spans="3:4">
      <c r="C35" s="1023"/>
      <c r="D35" s="1023"/>
    </row>
    <row r="36" spans="3:4">
      <c r="C36" s="1027"/>
      <c r="D36" s="1027"/>
    </row>
    <row r="37" spans="3:4">
      <c r="C37" s="1027"/>
      <c r="D37" s="1027"/>
    </row>
    <row r="38" spans="3:4">
      <c r="C38" s="1022"/>
      <c r="D38" s="1022"/>
    </row>
    <row r="39" spans="3:4">
      <c r="C39" s="1022"/>
      <c r="D39" s="1022"/>
    </row>
    <row r="40" spans="3:4">
      <c r="C40" s="1021"/>
      <c r="D40" s="1021"/>
    </row>
    <row r="41" spans="3:4">
      <c r="C41" s="1022"/>
      <c r="D41" s="1022"/>
    </row>
    <row r="42" spans="3:4">
      <c r="C42" s="1021"/>
      <c r="D42" s="1021"/>
    </row>
    <row r="43" spans="3:4">
      <c r="C43" s="1022"/>
      <c r="D43" s="1022"/>
    </row>
    <row r="44" spans="3:4">
      <c r="C44" s="1021"/>
      <c r="D44" s="1021"/>
    </row>
    <row r="45" spans="3:4">
      <c r="C45" s="1022"/>
      <c r="D45" s="1022"/>
    </row>
    <row r="46" spans="3:4">
      <c r="C46" s="1021"/>
      <c r="D46" s="1021"/>
    </row>
    <row r="47" spans="3:4">
      <c r="C47" s="1023"/>
      <c r="D47" s="1023"/>
    </row>
    <row r="48" spans="3:4">
      <c r="C48" s="1021"/>
      <c r="D48" s="1021"/>
    </row>
    <row r="49" spans="3:4">
      <c r="C49" s="1022"/>
      <c r="D49" s="1022"/>
    </row>
    <row r="50" spans="3:4">
      <c r="C50" s="1022"/>
      <c r="D50" s="1022"/>
    </row>
    <row r="51" spans="3:4">
      <c r="C51" s="1022"/>
      <c r="D51" s="1022"/>
    </row>
    <row r="52" spans="3:4">
      <c r="C52" s="1021"/>
      <c r="D52" s="1021"/>
    </row>
  </sheetData>
  <mergeCells count="24">
    <mergeCell ref="C40:D40"/>
    <mergeCell ref="D7:D8"/>
    <mergeCell ref="E7:E8"/>
    <mergeCell ref="F7:J7"/>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s>
  <pageMargins left="0.7" right="0.7" top="0.75" bottom="0.75" header="0.3" footer="0.3"/>
  <pageSetup paperSize="9" scale="56" orientation="landscape" horizontalDpi="1200" verticalDpi="1200" r:id="rId1"/>
  <headerFooter>
    <oddHeader>&amp;CCS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79998168889431442"/>
    <pageSetUpPr fitToPage="1"/>
  </sheetPr>
  <dimension ref="B2:H19"/>
  <sheetViews>
    <sheetView showGridLines="0" view="pageLayout" zoomScale="90" zoomScaleNormal="100" zoomScalePageLayoutView="90" workbookViewId="0">
      <selection activeCell="A3" sqref="A3"/>
    </sheetView>
  </sheetViews>
  <sheetFormatPr defaultColWidth="9.1796875" defaultRowHeight="14.5"/>
  <cols>
    <col min="1" max="1" width="7.81640625" customWidth="1"/>
    <col min="2" max="2" width="8.54296875" style="44" customWidth="1"/>
    <col min="3" max="3" width="96.81640625" customWidth="1"/>
    <col min="4" max="8" width="14.7265625" customWidth="1"/>
    <col min="9" max="9" width="25.453125" customWidth="1"/>
  </cols>
  <sheetData>
    <row r="2" spans="2:8" s="60" customFormat="1" ht="18.5">
      <c r="B2" s="59"/>
      <c r="C2" s="45" t="s">
        <v>154</v>
      </c>
    </row>
    <row r="5" spans="2:8">
      <c r="B5"/>
      <c r="D5" s="46" t="s">
        <v>6</v>
      </c>
      <c r="E5" s="46" t="s">
        <v>7</v>
      </c>
      <c r="F5" s="46" t="s">
        <v>8</v>
      </c>
      <c r="G5" s="46" t="s">
        <v>43</v>
      </c>
      <c r="H5" s="46" t="s">
        <v>44</v>
      </c>
    </row>
    <row r="6" spans="2:8">
      <c r="B6"/>
      <c r="D6" s="1024" t="s">
        <v>42</v>
      </c>
      <c r="E6" s="1024" t="s">
        <v>177</v>
      </c>
      <c r="F6" s="1024"/>
      <c r="G6" s="1024"/>
      <c r="H6" s="1024"/>
    </row>
    <row r="7" spans="2:8" ht="43.5">
      <c r="B7"/>
      <c r="D7" s="1024"/>
      <c r="E7" s="46" t="s">
        <v>178</v>
      </c>
      <c r="F7" s="46" t="s">
        <v>179</v>
      </c>
      <c r="G7" s="61" t="s">
        <v>180</v>
      </c>
      <c r="H7" s="46" t="s">
        <v>181</v>
      </c>
    </row>
    <row r="8" spans="2:8">
      <c r="B8" s="62">
        <v>1</v>
      </c>
      <c r="C8" s="57" t="s">
        <v>182</v>
      </c>
      <c r="D8" s="42"/>
      <c r="E8" s="42"/>
      <c r="F8" s="22"/>
      <c r="G8" s="42"/>
      <c r="H8" s="42"/>
    </row>
    <row r="9" spans="2:8">
      <c r="B9" s="62">
        <v>2</v>
      </c>
      <c r="C9" s="57" t="s">
        <v>183</v>
      </c>
      <c r="D9" s="42"/>
      <c r="E9" s="42"/>
      <c r="F9" s="22"/>
      <c r="G9" s="42"/>
      <c r="H9" s="42"/>
    </row>
    <row r="10" spans="2:8">
      <c r="B10" s="62">
        <v>3</v>
      </c>
      <c r="C10" s="57" t="s">
        <v>184</v>
      </c>
      <c r="D10" s="42"/>
      <c r="E10" s="42"/>
      <c r="F10" s="22"/>
      <c r="G10" s="42"/>
      <c r="H10" s="42"/>
    </row>
    <row r="11" spans="2:8">
      <c r="B11" s="62">
        <v>4</v>
      </c>
      <c r="C11" s="57" t="s">
        <v>185</v>
      </c>
      <c r="D11" s="42"/>
      <c r="E11" s="42"/>
      <c r="F11" s="22"/>
      <c r="G11" s="42"/>
      <c r="H11" s="63"/>
    </row>
    <row r="12" spans="2:8">
      <c r="B12" s="46">
        <v>5</v>
      </c>
      <c r="C12" s="64" t="s">
        <v>186</v>
      </c>
      <c r="D12" s="42"/>
      <c r="E12" s="42"/>
      <c r="F12" s="22"/>
      <c r="G12" s="42"/>
      <c r="H12" s="63"/>
    </row>
    <row r="13" spans="2:8">
      <c r="B13" s="46">
        <v>6</v>
      </c>
      <c r="C13" s="64" t="s">
        <v>187</v>
      </c>
      <c r="D13" s="42"/>
      <c r="E13" s="42"/>
      <c r="F13" s="22"/>
      <c r="G13" s="42"/>
      <c r="H13" s="63"/>
    </row>
    <row r="14" spans="2:8">
      <c r="B14" s="46">
        <v>7</v>
      </c>
      <c r="C14" s="64" t="s">
        <v>188</v>
      </c>
      <c r="D14" s="42"/>
      <c r="E14" s="42"/>
      <c r="F14" s="22"/>
      <c r="G14" s="42"/>
      <c r="H14" s="63"/>
    </row>
    <row r="15" spans="2:8">
      <c r="B15" s="46">
        <v>8</v>
      </c>
      <c r="C15" s="64" t="s">
        <v>189</v>
      </c>
      <c r="D15" s="42"/>
      <c r="E15" s="42"/>
      <c r="F15" s="22"/>
      <c r="G15" s="42"/>
      <c r="H15" s="63"/>
    </row>
    <row r="16" spans="2:8">
      <c r="B16" s="46">
        <v>9</v>
      </c>
      <c r="C16" s="64" t="s">
        <v>190</v>
      </c>
      <c r="D16" s="42"/>
      <c r="E16" s="42"/>
      <c r="F16" s="22"/>
      <c r="G16" s="42"/>
      <c r="H16" s="63"/>
    </row>
    <row r="17" spans="2:8">
      <c r="B17" s="46">
        <v>10</v>
      </c>
      <c r="C17" s="64" t="s">
        <v>191</v>
      </c>
      <c r="D17" s="42"/>
      <c r="E17" s="42"/>
      <c r="F17" s="22"/>
      <c r="G17" s="42"/>
      <c r="H17" s="63"/>
    </row>
    <row r="18" spans="2:8">
      <c r="B18" s="46">
        <v>11</v>
      </c>
      <c r="C18" s="64" t="s">
        <v>192</v>
      </c>
      <c r="D18" s="42"/>
      <c r="E18" s="42"/>
      <c r="F18" s="22"/>
      <c r="G18" s="42"/>
      <c r="H18" s="63"/>
    </row>
    <row r="19" spans="2:8">
      <c r="B19" s="62">
        <v>12</v>
      </c>
      <c r="C19" s="57" t="s">
        <v>193</v>
      </c>
      <c r="D19" s="42"/>
      <c r="E19" s="42"/>
      <c r="F19" s="22"/>
      <c r="G19" s="42"/>
      <c r="H19" s="42"/>
    </row>
  </sheetData>
  <mergeCells count="2">
    <mergeCell ref="D6:D7"/>
    <mergeCell ref="E6:H6"/>
  </mergeCells>
  <pageMargins left="0.70866141732283472" right="0.70866141732283472" top="0.74803149606299213" bottom="0.74803149606299213" header="0.31496062992125984" footer="0.31496062992125984"/>
  <pageSetup paperSize="9" scale="70" orientation="landscape" horizontalDpi="1200" verticalDpi="1200" r:id="rId1"/>
  <headerFooter>
    <oddHeader>&amp;CCS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pageSetUpPr fitToPage="1"/>
  </sheetPr>
  <dimension ref="B3:I12"/>
  <sheetViews>
    <sheetView showGridLines="0" view="pageLayout" zoomScaleNormal="100" workbookViewId="0">
      <selection activeCell="A4" sqref="A4"/>
    </sheetView>
  </sheetViews>
  <sheetFormatPr defaultColWidth="9.1796875" defaultRowHeight="14.5"/>
  <cols>
    <col min="2" max="2" width="20.7265625" customWidth="1"/>
    <col min="3" max="3" width="18.1796875" customWidth="1"/>
    <col min="4" max="8" width="14.7265625" customWidth="1"/>
    <col min="9" max="9" width="28" customWidth="1"/>
  </cols>
  <sheetData>
    <row r="3" spans="2:9" s="60" customFormat="1" ht="18.5">
      <c r="B3" s="45" t="s">
        <v>155</v>
      </c>
    </row>
    <row r="6" spans="2:9">
      <c r="B6" s="22" t="s">
        <v>6</v>
      </c>
      <c r="C6" s="11" t="s">
        <v>7</v>
      </c>
      <c r="D6" s="22" t="s">
        <v>8</v>
      </c>
      <c r="E6" s="22" t="s">
        <v>43</v>
      </c>
      <c r="F6" s="22" t="s">
        <v>44</v>
      </c>
      <c r="G6" s="22" t="s">
        <v>159</v>
      </c>
      <c r="H6" s="22" t="s">
        <v>160</v>
      </c>
      <c r="I6" s="11" t="s">
        <v>194</v>
      </c>
    </row>
    <row r="7" spans="2:9">
      <c r="B7" s="1028" t="s">
        <v>195</v>
      </c>
      <c r="C7" s="1029" t="s">
        <v>196</v>
      </c>
      <c r="D7" s="1030" t="s">
        <v>197</v>
      </c>
      <c r="E7" s="1031"/>
      <c r="F7" s="1031"/>
      <c r="G7" s="1031"/>
      <c r="H7" s="1032"/>
      <c r="I7" s="42" t="s">
        <v>198</v>
      </c>
    </row>
    <row r="8" spans="2:9" ht="43.5">
      <c r="B8" s="1028"/>
      <c r="C8" s="1029"/>
      <c r="D8" s="22" t="s">
        <v>199</v>
      </c>
      <c r="E8" s="22" t="s">
        <v>200</v>
      </c>
      <c r="F8" s="22" t="s">
        <v>201</v>
      </c>
      <c r="G8" s="22" t="s">
        <v>202</v>
      </c>
      <c r="H8" s="22" t="s">
        <v>203</v>
      </c>
      <c r="I8" s="65"/>
    </row>
    <row r="9" spans="2:9" ht="20.149999999999999" customHeight="1">
      <c r="B9" s="66" t="s">
        <v>204</v>
      </c>
      <c r="C9" s="66" t="s">
        <v>199</v>
      </c>
      <c r="D9" s="67" t="s">
        <v>205</v>
      </c>
      <c r="E9" s="68"/>
      <c r="F9" s="68"/>
      <c r="G9" s="68"/>
      <c r="H9" s="68"/>
      <c r="I9" s="66" t="s">
        <v>206</v>
      </c>
    </row>
    <row r="10" spans="2:9" ht="20.149999999999999" customHeight="1">
      <c r="B10" s="66" t="s">
        <v>207</v>
      </c>
      <c r="C10" s="66" t="s">
        <v>199</v>
      </c>
      <c r="D10" s="68"/>
      <c r="E10" s="67" t="s">
        <v>205</v>
      </c>
      <c r="F10" s="68"/>
      <c r="G10" s="68"/>
      <c r="H10" s="68"/>
      <c r="I10" s="66" t="s">
        <v>206</v>
      </c>
    </row>
    <row r="11" spans="2:9" ht="20.149999999999999" customHeight="1">
      <c r="B11" s="66" t="s">
        <v>208</v>
      </c>
      <c r="C11" s="66" t="s">
        <v>199</v>
      </c>
      <c r="D11" s="68"/>
      <c r="E11" s="68"/>
      <c r="F11" s="68"/>
      <c r="G11" s="67" t="s">
        <v>205</v>
      </c>
      <c r="H11" s="67"/>
      <c r="I11" s="66" t="s">
        <v>209</v>
      </c>
    </row>
    <row r="12" spans="2:9" ht="20.149999999999999" customHeight="1">
      <c r="B12" s="66" t="s">
        <v>210</v>
      </c>
      <c r="C12" s="66" t="s">
        <v>199</v>
      </c>
      <c r="D12" s="68"/>
      <c r="E12" s="68"/>
      <c r="F12" s="67" t="s">
        <v>205</v>
      </c>
      <c r="G12" s="68"/>
      <c r="H12" s="68"/>
      <c r="I12" s="66" t="s">
        <v>211</v>
      </c>
    </row>
  </sheetData>
  <mergeCells count="3">
    <mergeCell ref="B7:B8"/>
    <mergeCell ref="C7:C8"/>
    <mergeCell ref="D7:H7"/>
  </mergeCells>
  <pageMargins left="0.70866141732283472" right="0.70866141732283472" top="0.74803149606299213" bottom="0.74803149606299213" header="0.31496062992125984" footer="0.31496062992125984"/>
  <pageSetup paperSize="9" scale="82" orientation="landscape" r:id="rId1"/>
  <headerFooter>
    <oddHeader>&amp;CCS
Příloha 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79998168889431442"/>
    <pageSetUpPr fitToPage="1"/>
  </sheetPr>
  <dimension ref="B3:D13"/>
  <sheetViews>
    <sheetView showGridLines="0" view="pageLayout" zoomScaleNormal="98" workbookViewId="0"/>
  </sheetViews>
  <sheetFormatPr defaultColWidth="9.1796875" defaultRowHeight="14.5"/>
  <cols>
    <col min="1" max="1" width="7.81640625" customWidth="1"/>
    <col min="2" max="2" width="15.453125" style="69" customWidth="1"/>
    <col min="3" max="3" width="12.26953125" bestFit="1" customWidth="1"/>
    <col min="4" max="4" width="84.1796875" bestFit="1" customWidth="1"/>
    <col min="5" max="7" width="26.7265625" customWidth="1"/>
  </cols>
  <sheetData>
    <row r="3" spans="2:4" ht="18.5">
      <c r="B3" s="45" t="s">
        <v>156</v>
      </c>
      <c r="C3" s="70"/>
    </row>
    <row r="4" spans="2:4">
      <c r="B4" t="s">
        <v>126</v>
      </c>
      <c r="C4" s="71"/>
    </row>
    <row r="7" spans="2:4">
      <c r="B7" s="22" t="s">
        <v>127</v>
      </c>
      <c r="C7" s="22" t="s">
        <v>121</v>
      </c>
      <c r="D7" s="42" t="s">
        <v>128</v>
      </c>
    </row>
    <row r="8" spans="2:4" s="72" customFormat="1" ht="29">
      <c r="B8" s="22" t="s">
        <v>212</v>
      </c>
      <c r="C8" s="22" t="s">
        <v>116</v>
      </c>
      <c r="D8" s="42" t="s">
        <v>213</v>
      </c>
    </row>
    <row r="9" spans="2:4" s="72" customFormat="1" ht="29">
      <c r="B9" s="22" t="s">
        <v>214</v>
      </c>
      <c r="C9" s="22" t="s">
        <v>119</v>
      </c>
      <c r="D9" s="42" t="s">
        <v>215</v>
      </c>
    </row>
    <row r="12" spans="2:4">
      <c r="B12" s="73"/>
    </row>
    <row r="13" spans="2:4">
      <c r="B13"/>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V208"/>
  <sheetViews>
    <sheetView tabSelected="1" view="pageBreakPreview" zoomScale="80" zoomScaleNormal="85" zoomScaleSheetLayoutView="80" workbookViewId="0">
      <pane xSplit="2" ySplit="8" topLeftCell="C9" activePane="bottomRight" state="frozen"/>
      <selection pane="topRight" activeCell="C1" sqref="C1"/>
      <selection pane="bottomLeft" activeCell="A6" sqref="A6"/>
      <selection pane="bottomRight" activeCell="B23" sqref="B23"/>
    </sheetView>
  </sheetViews>
  <sheetFormatPr defaultColWidth="9.1796875" defaultRowHeight="12.5"/>
  <cols>
    <col min="1" max="1" width="4.54296875" style="321" customWidth="1"/>
    <col min="2" max="2" width="47" style="332" customWidth="1"/>
    <col min="3" max="3" width="47" style="321" customWidth="1"/>
    <col min="4" max="4" width="8.54296875" style="321" customWidth="1"/>
    <col min="5" max="5" width="11" style="321" customWidth="1"/>
    <col min="6" max="6" width="19.453125" style="321" customWidth="1"/>
    <col min="7" max="7" width="17" style="321" bestFit="1" customWidth="1"/>
    <col min="8" max="8" width="17" style="321" customWidth="1"/>
    <col min="9" max="9" width="18.54296875" style="321" customWidth="1"/>
    <col min="10" max="10" width="16.26953125" style="321" customWidth="1"/>
    <col min="11" max="13" width="14.81640625" style="321" customWidth="1"/>
    <col min="14" max="14" width="8.54296875" style="321" customWidth="1"/>
    <col min="15" max="15" width="15" style="321" customWidth="1"/>
    <col min="16" max="16" width="11.7265625" style="321" customWidth="1"/>
    <col min="17" max="17" width="10.453125" style="321" customWidth="1"/>
    <col min="18" max="18" width="17.54296875" style="321" customWidth="1"/>
    <col min="19" max="19" width="26.54296875" style="321" customWidth="1"/>
    <col min="20" max="20" width="15.7265625" style="321" customWidth="1"/>
    <col min="21" max="16384" width="9.1796875" style="321"/>
  </cols>
  <sheetData>
    <row r="1" spans="2:22" s="318" customFormat="1" ht="16" thickBot="1">
      <c r="B1" s="976" t="s">
        <v>1948</v>
      </c>
      <c r="C1" s="977"/>
      <c r="D1" s="317"/>
      <c r="E1" s="317"/>
      <c r="F1" s="317"/>
      <c r="G1" s="317"/>
      <c r="H1" s="317"/>
      <c r="I1" s="317"/>
      <c r="J1" s="317"/>
      <c r="K1" s="317"/>
      <c r="L1" s="317"/>
      <c r="M1" s="317"/>
      <c r="N1" s="317"/>
      <c r="O1" s="317"/>
      <c r="P1" s="317"/>
      <c r="Q1" s="317"/>
      <c r="R1" s="317"/>
      <c r="S1" s="969"/>
      <c r="T1" s="969"/>
      <c r="U1" s="969"/>
      <c r="V1" s="969"/>
    </row>
    <row r="2" spans="2:22" ht="15" customHeight="1" thickBot="1">
      <c r="B2" s="980" t="s">
        <v>1893</v>
      </c>
      <c r="C2" s="981"/>
      <c r="D2" s="982"/>
      <c r="E2" s="982"/>
      <c r="F2" s="982"/>
      <c r="G2" s="982"/>
      <c r="H2" s="982"/>
      <c r="I2" s="982"/>
      <c r="J2" s="982"/>
      <c r="K2" s="982"/>
      <c r="L2" s="319"/>
      <c r="M2" s="319"/>
      <c r="N2" s="319"/>
      <c r="O2" s="319"/>
      <c r="P2" s="319"/>
      <c r="Q2" s="319"/>
      <c r="R2" s="319"/>
      <c r="S2" s="320"/>
      <c r="T2" s="320"/>
    </row>
    <row r="3" spans="2:22" ht="15" customHeight="1" thickBot="1">
      <c r="B3" s="880" t="s">
        <v>2052</v>
      </c>
      <c r="C3" s="978" t="s">
        <v>2137</v>
      </c>
      <c r="D3" s="979"/>
      <c r="E3" s="979"/>
      <c r="F3" s="979"/>
      <c r="G3" s="979"/>
      <c r="H3" s="979"/>
      <c r="I3" s="979"/>
      <c r="J3" s="979"/>
      <c r="K3" s="979"/>
      <c r="L3" s="979"/>
      <c r="M3" s="319"/>
      <c r="N3" s="319"/>
      <c r="O3" s="319"/>
      <c r="P3" s="319"/>
      <c r="Q3" s="319"/>
      <c r="R3" s="319"/>
      <c r="S3" s="320"/>
      <c r="T3" s="320"/>
    </row>
    <row r="4" spans="2:22" ht="30.65" customHeight="1" thickBot="1">
      <c r="B4" s="881" t="s">
        <v>2059</v>
      </c>
      <c r="C4" s="878" t="s">
        <v>2126</v>
      </c>
      <c r="D4" s="319"/>
      <c r="E4" s="911" t="s">
        <v>2107</v>
      </c>
      <c r="F4" s="909"/>
      <c r="G4" s="910"/>
      <c r="H4" s="912" t="s">
        <v>2109</v>
      </c>
      <c r="I4" s="908"/>
      <c r="J4" s="319"/>
      <c r="K4" s="319"/>
      <c r="L4" s="319"/>
      <c r="M4" s="319"/>
      <c r="N4" s="319"/>
      <c r="O4" s="319"/>
      <c r="P4" s="319"/>
      <c r="Q4" s="319"/>
      <c r="R4" s="319"/>
      <c r="S4" s="320"/>
      <c r="T4" s="320"/>
    </row>
    <row r="5" spans="2:22" ht="21.65" customHeight="1" thickBot="1">
      <c r="B5" s="570" t="s">
        <v>1894</v>
      </c>
      <c r="C5" s="920">
        <v>45042</v>
      </c>
      <c r="D5" s="322"/>
      <c r="E5" s="322"/>
      <c r="F5" s="322"/>
      <c r="G5" s="323"/>
      <c r="H5" s="323"/>
      <c r="I5" s="323"/>
      <c r="J5" s="324"/>
      <c r="K5" s="325"/>
      <c r="L5" s="325"/>
      <c r="M5" s="325"/>
      <c r="N5" s="325"/>
      <c r="O5" s="325"/>
      <c r="P5" s="325"/>
      <c r="Q5" s="325"/>
      <c r="R5" s="325"/>
      <c r="S5" s="320"/>
      <c r="T5" s="320"/>
    </row>
    <row r="6" spans="2:22" ht="29.5" customHeight="1" thickBot="1">
      <c r="B6" s="883" t="s">
        <v>2071</v>
      </c>
      <c r="C6" s="919">
        <v>44926</v>
      </c>
      <c r="D6" s="327"/>
      <c r="E6" s="327"/>
      <c r="F6" s="327"/>
      <c r="G6" s="328"/>
      <c r="H6" s="328"/>
      <c r="I6" s="328"/>
      <c r="J6" s="973"/>
      <c r="K6" s="974"/>
      <c r="L6" s="974"/>
      <c r="M6" s="974"/>
      <c r="N6" s="974"/>
      <c r="O6" s="974"/>
      <c r="P6" s="974"/>
      <c r="Q6" s="974"/>
      <c r="R6" s="975"/>
      <c r="S6" s="320"/>
      <c r="T6" s="320"/>
    </row>
    <row r="7" spans="2:22" ht="85.15" customHeight="1" thickBot="1">
      <c r="B7" s="326"/>
      <c r="C7" s="918" t="s">
        <v>2060</v>
      </c>
      <c r="D7" s="556"/>
      <c r="E7" s="556"/>
      <c r="F7" s="556"/>
      <c r="G7" s="556"/>
      <c r="H7" s="556"/>
      <c r="I7" s="556"/>
      <c r="J7" s="556"/>
      <c r="K7" s="556"/>
      <c r="L7" s="556"/>
      <c r="M7" s="971" t="s">
        <v>2074</v>
      </c>
      <c r="N7" s="972"/>
      <c r="O7" s="972"/>
      <c r="P7" s="972"/>
      <c r="Q7" s="972"/>
      <c r="R7" s="972"/>
      <c r="S7" s="320"/>
      <c r="T7" s="320"/>
    </row>
    <row r="8" spans="2:22" ht="118.9" customHeight="1" thickBot="1">
      <c r="B8" s="571" t="s">
        <v>961</v>
      </c>
      <c r="C8" s="572" t="s">
        <v>1891</v>
      </c>
      <c r="D8" s="571" t="s">
        <v>962</v>
      </c>
      <c r="E8" s="571" t="s">
        <v>1897</v>
      </c>
      <c r="F8" s="571" t="s">
        <v>2072</v>
      </c>
      <c r="G8" s="573" t="s">
        <v>2073</v>
      </c>
      <c r="H8" s="573" t="s">
        <v>2080</v>
      </c>
      <c r="I8" s="573" t="s">
        <v>963</v>
      </c>
      <c r="J8" s="573" t="s">
        <v>964</v>
      </c>
      <c r="K8" s="573" t="s">
        <v>1895</v>
      </c>
      <c r="L8" s="573" t="s">
        <v>1896</v>
      </c>
      <c r="M8" s="574" t="s">
        <v>2121</v>
      </c>
      <c r="N8" s="574" t="s">
        <v>2122</v>
      </c>
      <c r="O8" s="574" t="s">
        <v>2123</v>
      </c>
      <c r="P8" s="574" t="s">
        <v>2125</v>
      </c>
      <c r="Q8" s="574" t="s">
        <v>2124</v>
      </c>
      <c r="R8" s="574" t="s">
        <v>2126</v>
      </c>
      <c r="S8" s="320"/>
      <c r="T8" s="320"/>
    </row>
    <row r="9" spans="2:22" ht="43.5">
      <c r="B9" s="579"/>
      <c r="C9" s="580" t="s">
        <v>1946</v>
      </c>
      <c r="D9" s="581"/>
      <c r="E9" s="581"/>
      <c r="F9" s="582"/>
      <c r="G9" s="582"/>
      <c r="H9" s="582"/>
      <c r="I9" s="582"/>
      <c r="J9" s="582"/>
      <c r="K9" s="582"/>
      <c r="L9" s="582"/>
      <c r="M9" s="583"/>
      <c r="N9" s="583"/>
      <c r="O9" s="583"/>
      <c r="P9" s="583"/>
      <c r="Q9" s="583"/>
      <c r="R9" s="583"/>
      <c r="S9" s="320"/>
      <c r="T9" s="320"/>
    </row>
    <row r="10" spans="2:22" ht="29">
      <c r="B10" s="584" t="s">
        <v>965</v>
      </c>
      <c r="C10" s="561" t="s">
        <v>3</v>
      </c>
      <c r="D10" s="561" t="s">
        <v>966</v>
      </c>
      <c r="E10" s="561" t="s">
        <v>967</v>
      </c>
      <c r="F10" s="585" t="s">
        <v>2108</v>
      </c>
      <c r="G10" s="585" t="s">
        <v>2108</v>
      </c>
      <c r="H10" s="585"/>
      <c r="I10" s="585" t="s">
        <v>968</v>
      </c>
      <c r="J10" s="585" t="s">
        <v>1951</v>
      </c>
      <c r="K10" s="585" t="s">
        <v>1864</v>
      </c>
      <c r="L10" s="585" t="s">
        <v>1865</v>
      </c>
      <c r="M10" s="586">
        <v>4</v>
      </c>
      <c r="N10" s="586">
        <v>1</v>
      </c>
      <c r="O10" s="585">
        <v>1</v>
      </c>
      <c r="P10" s="585" t="s">
        <v>969</v>
      </c>
      <c r="Q10" s="585">
        <v>1</v>
      </c>
      <c r="R10" s="585">
        <v>1</v>
      </c>
      <c r="S10" s="320"/>
      <c r="T10" s="320"/>
    </row>
    <row r="11" spans="2:22" ht="29">
      <c r="B11" s="584" t="s">
        <v>970</v>
      </c>
      <c r="C11" s="561" t="s">
        <v>0</v>
      </c>
      <c r="D11" s="561" t="s">
        <v>966</v>
      </c>
      <c r="E11" s="561" t="s">
        <v>967</v>
      </c>
      <c r="F11" s="585" t="s">
        <v>2108</v>
      </c>
      <c r="G11" s="585" t="s">
        <v>2108</v>
      </c>
      <c r="H11" s="575"/>
      <c r="I11" s="585" t="s">
        <v>971</v>
      </c>
      <c r="J11" s="585" t="s">
        <v>1952</v>
      </c>
      <c r="K11" s="585" t="s">
        <v>1864</v>
      </c>
      <c r="L11" s="585" t="s">
        <v>1865</v>
      </c>
      <c r="M11" s="586">
        <v>2</v>
      </c>
      <c r="N11" s="586">
        <v>2</v>
      </c>
      <c r="O11" s="585">
        <v>2</v>
      </c>
      <c r="P11" s="585">
        <v>1</v>
      </c>
      <c r="Q11" s="585">
        <v>2</v>
      </c>
      <c r="R11" s="585">
        <v>1</v>
      </c>
      <c r="S11" s="320"/>
      <c r="T11" s="320"/>
    </row>
    <row r="12" spans="2:22" ht="14.5">
      <c r="B12" s="584" t="s">
        <v>972</v>
      </c>
      <c r="C12" s="561" t="s">
        <v>1</v>
      </c>
      <c r="D12" s="561" t="s">
        <v>966</v>
      </c>
      <c r="E12" s="561" t="s">
        <v>967</v>
      </c>
      <c r="F12" s="585" t="s">
        <v>2109</v>
      </c>
      <c r="G12" s="585" t="s">
        <v>2109</v>
      </c>
      <c r="H12" s="575"/>
      <c r="I12" s="585" t="s">
        <v>973</v>
      </c>
      <c r="J12" s="585" t="s">
        <v>1953</v>
      </c>
      <c r="K12" s="585" t="s">
        <v>1864</v>
      </c>
      <c r="L12" s="585" t="s">
        <v>1865</v>
      </c>
      <c r="M12" s="586">
        <v>1</v>
      </c>
      <c r="N12" s="586">
        <v>1</v>
      </c>
      <c r="O12" s="585" t="s">
        <v>969</v>
      </c>
      <c r="P12" s="585" t="s">
        <v>969</v>
      </c>
      <c r="Q12" s="585">
        <v>1</v>
      </c>
      <c r="R12" s="585" t="s">
        <v>969</v>
      </c>
      <c r="S12" s="320"/>
      <c r="T12" s="320"/>
    </row>
    <row r="13" spans="2:22" ht="29">
      <c r="B13" s="584" t="s">
        <v>974</v>
      </c>
      <c r="C13" s="561" t="s">
        <v>2</v>
      </c>
      <c r="D13" s="561" t="s">
        <v>966</v>
      </c>
      <c r="E13" s="561" t="s">
        <v>967</v>
      </c>
      <c r="F13" s="585" t="s">
        <v>2109</v>
      </c>
      <c r="G13" s="585" t="s">
        <v>2109</v>
      </c>
      <c r="H13" s="575"/>
      <c r="I13" s="585" t="s">
        <v>975</v>
      </c>
      <c r="J13" s="585" t="s">
        <v>1953</v>
      </c>
      <c r="K13" s="585" t="s">
        <v>1864</v>
      </c>
      <c r="L13" s="585" t="s">
        <v>1865</v>
      </c>
      <c r="M13" s="586">
        <v>1</v>
      </c>
      <c r="N13" s="586">
        <v>1</v>
      </c>
      <c r="O13" s="585" t="s">
        <v>969</v>
      </c>
      <c r="P13" s="585" t="s">
        <v>969</v>
      </c>
      <c r="Q13" s="585">
        <v>1</v>
      </c>
      <c r="R13" s="585" t="s">
        <v>969</v>
      </c>
      <c r="S13" s="320"/>
      <c r="T13" s="320"/>
    </row>
    <row r="14" spans="2:22" ht="29">
      <c r="B14" s="584" t="s">
        <v>976</v>
      </c>
      <c r="C14" s="561" t="s">
        <v>120</v>
      </c>
      <c r="D14" s="561" t="s">
        <v>977</v>
      </c>
      <c r="E14" s="561" t="s">
        <v>969</v>
      </c>
      <c r="F14" s="585" t="s">
        <v>2108</v>
      </c>
      <c r="G14" s="585" t="s">
        <v>2108</v>
      </c>
      <c r="H14" s="585"/>
      <c r="I14" s="575" t="s">
        <v>978</v>
      </c>
      <c r="J14" s="585" t="s">
        <v>1954</v>
      </c>
      <c r="K14" s="585" t="s">
        <v>1864</v>
      </c>
      <c r="L14" s="585" t="s">
        <v>1865</v>
      </c>
      <c r="M14" s="586">
        <v>1</v>
      </c>
      <c r="N14" s="586">
        <v>1</v>
      </c>
      <c r="O14" s="585" t="s">
        <v>969</v>
      </c>
      <c r="P14" s="585" t="s">
        <v>969</v>
      </c>
      <c r="Q14" s="585">
        <v>1</v>
      </c>
      <c r="R14" s="575" t="s">
        <v>1949</v>
      </c>
      <c r="S14" s="320"/>
      <c r="T14" s="320"/>
    </row>
    <row r="15" spans="2:22" ht="58">
      <c r="B15" s="579"/>
      <c r="C15" s="580" t="s">
        <v>1335</v>
      </c>
      <c r="D15" s="581"/>
      <c r="E15" s="581"/>
      <c r="F15" s="582"/>
      <c r="G15" s="582"/>
      <c r="H15" s="582"/>
      <c r="I15" s="582"/>
      <c r="J15" s="582"/>
      <c r="K15" s="582"/>
      <c r="L15" s="582"/>
      <c r="M15" s="583"/>
      <c r="N15" s="583"/>
      <c r="O15" s="583"/>
      <c r="P15" s="583"/>
      <c r="Q15" s="583"/>
      <c r="R15" s="583"/>
      <c r="S15" s="320"/>
      <c r="T15" s="320"/>
    </row>
    <row r="16" spans="2:22" ht="43.5">
      <c r="B16" s="576" t="s">
        <v>979</v>
      </c>
      <c r="C16" s="561" t="s">
        <v>124</v>
      </c>
      <c r="D16" s="561" t="s">
        <v>977</v>
      </c>
      <c r="E16" s="561" t="s">
        <v>969</v>
      </c>
      <c r="F16" s="585" t="s">
        <v>2108</v>
      </c>
      <c r="G16" s="585" t="s">
        <v>2108</v>
      </c>
      <c r="H16" s="585"/>
      <c r="I16" s="575" t="s">
        <v>980</v>
      </c>
      <c r="J16" s="585">
        <v>2</v>
      </c>
      <c r="K16" s="585" t="s">
        <v>1777</v>
      </c>
      <c r="L16" s="585" t="s">
        <v>1866</v>
      </c>
      <c r="M16" s="585">
        <v>1</v>
      </c>
      <c r="N16" s="585">
        <v>1</v>
      </c>
      <c r="O16" s="575" t="s">
        <v>981</v>
      </c>
      <c r="P16" s="585" t="s">
        <v>969</v>
      </c>
      <c r="Q16" s="585">
        <v>1</v>
      </c>
      <c r="R16" s="575" t="s">
        <v>982</v>
      </c>
      <c r="S16" s="320"/>
      <c r="T16" s="320"/>
    </row>
    <row r="17" spans="2:20" ht="43.5">
      <c r="B17" s="576" t="s">
        <v>983</v>
      </c>
      <c r="C17" s="561" t="s">
        <v>125</v>
      </c>
      <c r="D17" s="561" t="s">
        <v>977</v>
      </c>
      <c r="E17" s="561" t="s">
        <v>969</v>
      </c>
      <c r="F17" s="585" t="s">
        <v>2108</v>
      </c>
      <c r="G17" s="585" t="s">
        <v>2108</v>
      </c>
      <c r="H17" s="585"/>
      <c r="I17" s="575" t="s">
        <v>984</v>
      </c>
      <c r="J17" s="585">
        <v>2</v>
      </c>
      <c r="K17" s="585" t="s">
        <v>1777</v>
      </c>
      <c r="L17" s="585" t="s">
        <v>1866</v>
      </c>
      <c r="M17" s="585">
        <v>1</v>
      </c>
      <c r="N17" s="585">
        <v>1</v>
      </c>
      <c r="O17" s="585" t="s">
        <v>969</v>
      </c>
      <c r="P17" s="585" t="s">
        <v>969</v>
      </c>
      <c r="Q17" s="585">
        <v>1</v>
      </c>
      <c r="R17" s="575" t="s">
        <v>985</v>
      </c>
      <c r="S17" s="320"/>
      <c r="T17" s="320"/>
    </row>
    <row r="18" spans="2:20" ht="43.5">
      <c r="B18" s="579"/>
      <c r="C18" s="580" t="s">
        <v>1336</v>
      </c>
      <c r="D18" s="581"/>
      <c r="E18" s="581"/>
      <c r="F18" s="582"/>
      <c r="G18" s="582"/>
      <c r="H18" s="582"/>
      <c r="I18" s="582"/>
      <c r="J18" s="582"/>
      <c r="K18" s="582"/>
      <c r="L18" s="582"/>
      <c r="M18" s="583"/>
      <c r="N18" s="583"/>
      <c r="O18" s="583"/>
      <c r="P18" s="583"/>
      <c r="Q18" s="583"/>
      <c r="R18" s="583"/>
      <c r="S18" s="331"/>
      <c r="T18" s="331"/>
    </row>
    <row r="19" spans="2:20" ht="43.5">
      <c r="B19" s="576" t="s">
        <v>986</v>
      </c>
      <c r="C19" s="561" t="s">
        <v>153</v>
      </c>
      <c r="D19" s="561" t="s">
        <v>966</v>
      </c>
      <c r="E19" s="561" t="s">
        <v>987</v>
      </c>
      <c r="F19" s="585" t="s">
        <v>2109</v>
      </c>
      <c r="G19" s="585" t="s">
        <v>2109</v>
      </c>
      <c r="H19" s="585"/>
      <c r="I19" s="575" t="s">
        <v>988</v>
      </c>
      <c r="J19" s="585" t="s">
        <v>1955</v>
      </c>
      <c r="K19" s="585" t="s">
        <v>1778</v>
      </c>
      <c r="L19" s="585" t="s">
        <v>1867</v>
      </c>
      <c r="M19" s="585">
        <v>1</v>
      </c>
      <c r="N19" s="585">
        <v>1</v>
      </c>
      <c r="O19" s="585" t="s">
        <v>969</v>
      </c>
      <c r="P19" s="585" t="s">
        <v>969</v>
      </c>
      <c r="Q19" s="585">
        <v>1</v>
      </c>
      <c r="R19" s="585" t="s">
        <v>969</v>
      </c>
      <c r="S19" s="331"/>
      <c r="T19" s="331"/>
    </row>
    <row r="20" spans="2:20" ht="43.5">
      <c r="B20" s="576" t="s">
        <v>989</v>
      </c>
      <c r="C20" s="561" t="s">
        <v>154</v>
      </c>
      <c r="D20" s="561" t="s">
        <v>966</v>
      </c>
      <c r="E20" s="561" t="s">
        <v>987</v>
      </c>
      <c r="F20" s="585" t="s">
        <v>2109</v>
      </c>
      <c r="G20" s="585" t="s">
        <v>2109</v>
      </c>
      <c r="H20" s="585"/>
      <c r="I20" s="575" t="s">
        <v>990</v>
      </c>
      <c r="J20" s="585" t="s">
        <v>1956</v>
      </c>
      <c r="K20" s="585" t="s">
        <v>1778</v>
      </c>
      <c r="L20" s="585" t="s">
        <v>1867</v>
      </c>
      <c r="M20" s="585">
        <v>1</v>
      </c>
      <c r="N20" s="585">
        <v>1</v>
      </c>
      <c r="O20" s="585" t="s">
        <v>969</v>
      </c>
      <c r="P20" s="585" t="s">
        <v>969</v>
      </c>
      <c r="Q20" s="585">
        <v>1</v>
      </c>
      <c r="R20" s="585" t="s">
        <v>969</v>
      </c>
      <c r="S20" s="331"/>
      <c r="T20" s="331"/>
    </row>
    <row r="21" spans="2:20" ht="29">
      <c r="B21" s="576" t="s">
        <v>991</v>
      </c>
      <c r="C21" s="561" t="s">
        <v>1337</v>
      </c>
      <c r="D21" s="561" t="s">
        <v>966</v>
      </c>
      <c r="E21" s="561" t="s">
        <v>987</v>
      </c>
      <c r="F21" s="585" t="s">
        <v>2109</v>
      </c>
      <c r="G21" s="585" t="s">
        <v>2109</v>
      </c>
      <c r="H21" s="585"/>
      <c r="I21" s="575" t="s">
        <v>992</v>
      </c>
      <c r="J21" s="585" t="s">
        <v>1955</v>
      </c>
      <c r="K21" s="585" t="s">
        <v>1778</v>
      </c>
      <c r="L21" s="585" t="s">
        <v>1867</v>
      </c>
      <c r="M21" s="585">
        <v>1</v>
      </c>
      <c r="N21" s="585">
        <v>1</v>
      </c>
      <c r="O21" s="585" t="s">
        <v>969</v>
      </c>
      <c r="P21" s="585" t="s">
        <v>969</v>
      </c>
      <c r="Q21" s="585">
        <v>1</v>
      </c>
      <c r="R21" s="585" t="s">
        <v>969</v>
      </c>
      <c r="S21" s="331"/>
      <c r="T21" s="331"/>
    </row>
    <row r="22" spans="2:20" ht="29">
      <c r="B22" s="576" t="s">
        <v>993</v>
      </c>
      <c r="C22" s="561" t="s">
        <v>1338</v>
      </c>
      <c r="D22" s="561" t="s">
        <v>977</v>
      </c>
      <c r="E22" s="561" t="s">
        <v>969</v>
      </c>
      <c r="F22" s="585" t="s">
        <v>2109</v>
      </c>
      <c r="G22" s="585" t="s">
        <v>2109</v>
      </c>
      <c r="H22" s="585"/>
      <c r="I22" s="585" t="s">
        <v>994</v>
      </c>
      <c r="J22" s="585" t="s">
        <v>1956</v>
      </c>
      <c r="K22" s="585" t="s">
        <v>1778</v>
      </c>
      <c r="L22" s="585" t="s">
        <v>1867</v>
      </c>
      <c r="M22" s="585">
        <v>1</v>
      </c>
      <c r="N22" s="585">
        <v>1</v>
      </c>
      <c r="O22" s="585" t="s">
        <v>969</v>
      </c>
      <c r="P22" s="585" t="s">
        <v>969</v>
      </c>
      <c r="Q22" s="585">
        <v>1</v>
      </c>
      <c r="R22" s="585" t="s">
        <v>969</v>
      </c>
      <c r="S22" s="331"/>
      <c r="T22" s="331"/>
    </row>
    <row r="23" spans="2:20" ht="29">
      <c r="B23" s="576" t="s">
        <v>995</v>
      </c>
      <c r="C23" s="561" t="s">
        <v>1339</v>
      </c>
      <c r="D23" s="561" t="s">
        <v>977</v>
      </c>
      <c r="E23" s="561" t="s">
        <v>969</v>
      </c>
      <c r="F23" s="585" t="s">
        <v>2109</v>
      </c>
      <c r="G23" s="585" t="s">
        <v>2109</v>
      </c>
      <c r="H23" s="585"/>
      <c r="I23" s="585" t="s">
        <v>996</v>
      </c>
      <c r="J23" s="585" t="s">
        <v>1957</v>
      </c>
      <c r="K23" s="585" t="s">
        <v>1778</v>
      </c>
      <c r="L23" s="585" t="s">
        <v>1867</v>
      </c>
      <c r="M23" s="585">
        <v>1</v>
      </c>
      <c r="N23" s="585">
        <v>1</v>
      </c>
      <c r="O23" s="585" t="s">
        <v>969</v>
      </c>
      <c r="P23" s="585" t="s">
        <v>969</v>
      </c>
      <c r="Q23" s="585">
        <v>1</v>
      </c>
      <c r="R23" s="585" t="s">
        <v>969</v>
      </c>
      <c r="S23" s="331"/>
      <c r="T23" s="331"/>
    </row>
    <row r="24" spans="2:20" ht="29">
      <c r="B24" s="576" t="s">
        <v>997</v>
      </c>
      <c r="C24" s="561" t="s">
        <v>1340</v>
      </c>
      <c r="D24" s="561" t="s">
        <v>966</v>
      </c>
      <c r="E24" s="561" t="s">
        <v>967</v>
      </c>
      <c r="F24" s="585" t="s">
        <v>2109</v>
      </c>
      <c r="G24" s="585" t="s">
        <v>2109</v>
      </c>
      <c r="H24" s="585"/>
      <c r="I24" s="575" t="s">
        <v>998</v>
      </c>
      <c r="J24" s="585" t="s">
        <v>1958</v>
      </c>
      <c r="K24" s="585" t="s">
        <v>1778</v>
      </c>
      <c r="L24" s="585" t="s">
        <v>1867</v>
      </c>
      <c r="M24" s="585">
        <v>1</v>
      </c>
      <c r="N24" s="585">
        <v>1</v>
      </c>
      <c r="O24" s="585" t="s">
        <v>969</v>
      </c>
      <c r="P24" s="585" t="s">
        <v>969</v>
      </c>
      <c r="Q24" s="585">
        <v>1</v>
      </c>
      <c r="R24" s="585" t="s">
        <v>969</v>
      </c>
      <c r="S24" s="331"/>
      <c r="T24" s="331"/>
    </row>
    <row r="25" spans="2:20" ht="29">
      <c r="B25" s="579"/>
      <c r="C25" s="580" t="s">
        <v>1341</v>
      </c>
      <c r="D25" s="581"/>
      <c r="E25" s="581"/>
      <c r="F25" s="582"/>
      <c r="G25" s="582"/>
      <c r="H25" s="582"/>
      <c r="I25" s="582"/>
      <c r="J25" s="582"/>
      <c r="K25" s="582"/>
      <c r="L25" s="582"/>
      <c r="M25" s="583"/>
      <c r="N25" s="583"/>
      <c r="O25" s="583"/>
      <c r="P25" s="583"/>
      <c r="Q25" s="583"/>
      <c r="R25" s="583"/>
      <c r="S25" s="331"/>
      <c r="T25" s="331"/>
    </row>
    <row r="26" spans="2:20" ht="58">
      <c r="B26" s="577" t="s">
        <v>999</v>
      </c>
      <c r="C26" s="561" t="s">
        <v>247</v>
      </c>
      <c r="D26" s="561" t="s">
        <v>966</v>
      </c>
      <c r="E26" s="561" t="s">
        <v>967</v>
      </c>
      <c r="F26" s="585" t="s">
        <v>2108</v>
      </c>
      <c r="G26" s="585" t="s">
        <v>2108</v>
      </c>
      <c r="H26" s="585"/>
      <c r="I26" s="575" t="s">
        <v>1974</v>
      </c>
      <c r="J26" s="585" t="s">
        <v>1959</v>
      </c>
      <c r="K26" s="585" t="s">
        <v>1868</v>
      </c>
      <c r="L26" s="585" t="s">
        <v>1869</v>
      </c>
      <c r="M26" s="586" t="s">
        <v>1899</v>
      </c>
      <c r="N26" s="586">
        <v>1</v>
      </c>
      <c r="O26" s="585" t="s">
        <v>969</v>
      </c>
      <c r="P26" s="585" t="s">
        <v>969</v>
      </c>
      <c r="Q26" s="585">
        <v>1</v>
      </c>
      <c r="R26" s="585" t="s">
        <v>1001</v>
      </c>
      <c r="S26" s="331"/>
      <c r="T26" s="331"/>
    </row>
    <row r="27" spans="2:20" ht="29">
      <c r="B27" s="577" t="s">
        <v>1002</v>
      </c>
      <c r="C27" s="561" t="s">
        <v>1342</v>
      </c>
      <c r="D27" s="561" t="s">
        <v>966</v>
      </c>
      <c r="E27" s="561" t="s">
        <v>987</v>
      </c>
      <c r="F27" s="585" t="s">
        <v>2108</v>
      </c>
      <c r="G27" s="585" t="s">
        <v>2108</v>
      </c>
      <c r="H27" s="585"/>
      <c r="I27" s="585" t="s">
        <v>1003</v>
      </c>
      <c r="J27" s="585" t="s">
        <v>1959</v>
      </c>
      <c r="K27" s="585" t="s">
        <v>1868</v>
      </c>
      <c r="L27" s="585" t="s">
        <v>1869</v>
      </c>
      <c r="M27" s="586">
        <v>2</v>
      </c>
      <c r="N27" s="586">
        <v>1</v>
      </c>
      <c r="O27" s="585" t="s">
        <v>969</v>
      </c>
      <c r="P27" s="585" t="s">
        <v>969</v>
      </c>
      <c r="Q27" s="585">
        <v>1</v>
      </c>
      <c r="R27" s="585">
        <v>1</v>
      </c>
      <c r="S27" s="331"/>
      <c r="T27" s="331"/>
    </row>
    <row r="28" spans="2:20" ht="29">
      <c r="B28" s="577" t="s">
        <v>1004</v>
      </c>
      <c r="C28" s="561" t="s">
        <v>1343</v>
      </c>
      <c r="D28" s="561" t="s">
        <v>966</v>
      </c>
      <c r="E28" s="561" t="s">
        <v>987</v>
      </c>
      <c r="F28" s="585" t="s">
        <v>2108</v>
      </c>
      <c r="G28" s="585" t="s">
        <v>2108</v>
      </c>
      <c r="H28" s="585"/>
      <c r="I28" s="575" t="s">
        <v>1005</v>
      </c>
      <c r="J28" s="585" t="s">
        <v>1960</v>
      </c>
      <c r="K28" s="585" t="s">
        <v>1868</v>
      </c>
      <c r="L28" s="585" t="s">
        <v>1869</v>
      </c>
      <c r="M28" s="586">
        <v>2</v>
      </c>
      <c r="N28" s="586">
        <v>1</v>
      </c>
      <c r="O28" s="585" t="s">
        <v>969</v>
      </c>
      <c r="P28" s="585" t="s">
        <v>969</v>
      </c>
      <c r="Q28" s="585">
        <v>1</v>
      </c>
      <c r="R28" s="585">
        <v>1</v>
      </c>
      <c r="S28" s="331"/>
      <c r="T28" s="331"/>
    </row>
    <row r="29" spans="2:20" ht="43.5">
      <c r="B29" s="579"/>
      <c r="C29" s="580" t="s">
        <v>1344</v>
      </c>
      <c r="D29" s="581"/>
      <c r="E29" s="581"/>
      <c r="F29" s="582"/>
      <c r="G29" s="582"/>
      <c r="H29" s="582"/>
      <c r="I29" s="582"/>
      <c r="J29" s="582"/>
      <c r="K29" s="582"/>
      <c r="L29" s="582"/>
      <c r="M29" s="583"/>
      <c r="N29" s="583"/>
      <c r="O29" s="583"/>
      <c r="P29" s="583"/>
      <c r="Q29" s="583"/>
      <c r="R29" s="583"/>
      <c r="S29" s="331"/>
      <c r="T29" s="331"/>
    </row>
    <row r="30" spans="2:20" ht="29">
      <c r="B30" s="584" t="s">
        <v>1007</v>
      </c>
      <c r="C30" s="561" t="s">
        <v>447</v>
      </c>
      <c r="D30" s="561" t="s">
        <v>966</v>
      </c>
      <c r="E30" s="561" t="s">
        <v>967</v>
      </c>
      <c r="F30" s="585" t="s">
        <v>2109</v>
      </c>
      <c r="G30" s="585" t="s">
        <v>2109</v>
      </c>
      <c r="H30" s="585"/>
      <c r="I30" s="585" t="s">
        <v>1008</v>
      </c>
      <c r="J30" s="585" t="s">
        <v>1000</v>
      </c>
      <c r="K30" s="585" t="s">
        <v>1782</v>
      </c>
      <c r="L30" s="585" t="s">
        <v>1870</v>
      </c>
      <c r="M30" s="586">
        <v>2</v>
      </c>
      <c r="N30" s="586">
        <v>1</v>
      </c>
      <c r="O30" s="585" t="s">
        <v>969</v>
      </c>
      <c r="P30" s="585" t="s">
        <v>969</v>
      </c>
      <c r="Q30" s="585">
        <v>1</v>
      </c>
      <c r="R30" s="585" t="s">
        <v>969</v>
      </c>
      <c r="S30" s="331"/>
      <c r="T30" s="331"/>
    </row>
    <row r="31" spans="2:20" ht="29">
      <c r="B31" s="577" t="s">
        <v>1010</v>
      </c>
      <c r="C31" s="561" t="s">
        <v>448</v>
      </c>
      <c r="D31" s="561" t="s">
        <v>966</v>
      </c>
      <c r="E31" s="561" t="s">
        <v>967</v>
      </c>
      <c r="F31" s="585" t="s">
        <v>2109</v>
      </c>
      <c r="G31" s="585" t="s">
        <v>2109</v>
      </c>
      <c r="H31" s="585"/>
      <c r="I31" s="575" t="s">
        <v>1011</v>
      </c>
      <c r="J31" s="585" t="s">
        <v>1006</v>
      </c>
      <c r="K31" s="585" t="s">
        <v>1782</v>
      </c>
      <c r="L31" s="585" t="s">
        <v>1870</v>
      </c>
      <c r="M31" s="586">
        <v>2</v>
      </c>
      <c r="N31" s="586">
        <v>1</v>
      </c>
      <c r="O31" s="585" t="s">
        <v>969</v>
      </c>
      <c r="P31" s="585" t="s">
        <v>969</v>
      </c>
      <c r="Q31" s="585">
        <v>1</v>
      </c>
      <c r="R31" s="585" t="s">
        <v>969</v>
      </c>
      <c r="S31" s="331"/>
      <c r="T31" s="331"/>
    </row>
    <row r="32" spans="2:20" ht="29">
      <c r="B32" s="579"/>
      <c r="C32" s="580" t="s">
        <v>1345</v>
      </c>
      <c r="D32" s="581"/>
      <c r="E32" s="581"/>
      <c r="F32" s="582"/>
      <c r="G32" s="582"/>
      <c r="H32" s="582"/>
      <c r="I32" s="582"/>
      <c r="J32" s="582"/>
      <c r="K32" s="582"/>
      <c r="L32" s="582"/>
      <c r="M32" s="583"/>
      <c r="N32" s="583"/>
      <c r="O32" s="583"/>
      <c r="P32" s="583"/>
      <c r="Q32" s="583"/>
      <c r="R32" s="583"/>
      <c r="S32" s="331"/>
      <c r="T32" s="331"/>
    </row>
    <row r="33" spans="2:20" ht="29">
      <c r="B33" s="577" t="s">
        <v>1013</v>
      </c>
      <c r="C33" s="561" t="s">
        <v>478</v>
      </c>
      <c r="D33" s="561" t="s">
        <v>966</v>
      </c>
      <c r="E33" s="561" t="s">
        <v>967</v>
      </c>
      <c r="F33" s="585" t="s">
        <v>2109</v>
      </c>
      <c r="G33" s="585" t="s">
        <v>2109</v>
      </c>
      <c r="H33" s="585"/>
      <c r="I33" s="575" t="s">
        <v>1014</v>
      </c>
      <c r="J33" s="585" t="s">
        <v>1009</v>
      </c>
      <c r="K33" s="585" t="s">
        <v>1871</v>
      </c>
      <c r="L33" s="585" t="s">
        <v>1872</v>
      </c>
      <c r="M33" s="586">
        <v>2</v>
      </c>
      <c r="N33" s="586">
        <v>1</v>
      </c>
      <c r="O33" s="585" t="s">
        <v>969</v>
      </c>
      <c r="P33" s="585" t="s">
        <v>969</v>
      </c>
      <c r="Q33" s="585">
        <v>1</v>
      </c>
      <c r="R33" s="585" t="s">
        <v>969</v>
      </c>
      <c r="S33" s="331"/>
      <c r="T33" s="331"/>
    </row>
    <row r="34" spans="2:20" ht="87">
      <c r="B34" s="577" t="s">
        <v>1016</v>
      </c>
      <c r="C34" s="561" t="s">
        <v>479</v>
      </c>
      <c r="D34" s="561" t="s">
        <v>966</v>
      </c>
      <c r="E34" s="561" t="s">
        <v>967</v>
      </c>
      <c r="F34" s="585" t="s">
        <v>2109</v>
      </c>
      <c r="G34" s="585" t="s">
        <v>2109</v>
      </c>
      <c r="H34" s="585"/>
      <c r="I34" s="575" t="s">
        <v>1017</v>
      </c>
      <c r="J34" s="585" t="s">
        <v>1009</v>
      </c>
      <c r="K34" s="585" t="s">
        <v>1871</v>
      </c>
      <c r="L34" s="585" t="s">
        <v>1872</v>
      </c>
      <c r="M34" s="586" t="s">
        <v>1018</v>
      </c>
      <c r="N34" s="586">
        <v>1</v>
      </c>
      <c r="O34" s="585" t="s">
        <v>969</v>
      </c>
      <c r="P34" s="585" t="s">
        <v>969</v>
      </c>
      <c r="Q34" s="585">
        <v>1</v>
      </c>
      <c r="R34" s="585" t="s">
        <v>969</v>
      </c>
      <c r="S34" s="331"/>
      <c r="T34" s="331"/>
    </row>
    <row r="35" spans="2:20" ht="29">
      <c r="B35" s="577" t="s">
        <v>1019</v>
      </c>
      <c r="C35" s="561" t="s">
        <v>1346</v>
      </c>
      <c r="D35" s="561" t="s">
        <v>966</v>
      </c>
      <c r="E35" s="561" t="s">
        <v>967</v>
      </c>
      <c r="F35" s="585" t="s">
        <v>2109</v>
      </c>
      <c r="G35" s="585" t="s">
        <v>2109</v>
      </c>
      <c r="H35" s="585"/>
      <c r="I35" s="575" t="s">
        <v>1014</v>
      </c>
      <c r="J35" s="585" t="s">
        <v>1009</v>
      </c>
      <c r="K35" s="585" t="s">
        <v>1871</v>
      </c>
      <c r="L35" s="585" t="s">
        <v>1872</v>
      </c>
      <c r="M35" s="586">
        <v>2</v>
      </c>
      <c r="N35" s="586">
        <v>1</v>
      </c>
      <c r="O35" s="585" t="s">
        <v>969</v>
      </c>
      <c r="P35" s="585" t="s">
        <v>969</v>
      </c>
      <c r="Q35" s="585">
        <v>1</v>
      </c>
      <c r="R35" s="585" t="s">
        <v>969</v>
      </c>
      <c r="S35" s="331"/>
      <c r="T35" s="331"/>
    </row>
    <row r="36" spans="2:20" ht="29">
      <c r="B36" s="584" t="s">
        <v>1020</v>
      </c>
      <c r="C36" s="561" t="s">
        <v>1347</v>
      </c>
      <c r="D36" s="561" t="s">
        <v>977</v>
      </c>
      <c r="E36" s="561" t="s">
        <v>969</v>
      </c>
      <c r="F36" s="585" t="s">
        <v>2109</v>
      </c>
      <c r="G36" s="585" t="s">
        <v>2109</v>
      </c>
      <c r="H36" s="585"/>
      <c r="I36" s="575" t="s">
        <v>1021</v>
      </c>
      <c r="J36" s="585" t="s">
        <v>1012</v>
      </c>
      <c r="K36" s="585" t="s">
        <v>1871</v>
      </c>
      <c r="L36" s="585" t="s">
        <v>1872</v>
      </c>
      <c r="M36" s="586">
        <v>1</v>
      </c>
      <c r="N36" s="586">
        <v>1</v>
      </c>
      <c r="O36" s="585" t="s">
        <v>969</v>
      </c>
      <c r="P36" s="585" t="s">
        <v>969</v>
      </c>
      <c r="Q36" s="585">
        <v>1</v>
      </c>
      <c r="R36" s="585" t="s">
        <v>969</v>
      </c>
      <c r="S36" s="331"/>
      <c r="T36" s="331"/>
    </row>
    <row r="37" spans="2:20" ht="29">
      <c r="B37" s="579"/>
      <c r="C37" s="587" t="s">
        <v>1786</v>
      </c>
      <c r="D37" s="581"/>
      <c r="E37" s="581"/>
      <c r="F37" s="582"/>
      <c r="G37" s="582"/>
      <c r="H37" s="582"/>
      <c r="I37" s="582"/>
      <c r="J37" s="582"/>
      <c r="K37" s="582"/>
      <c r="L37" s="582"/>
      <c r="M37" s="583"/>
      <c r="N37" s="583"/>
      <c r="O37" s="583"/>
      <c r="P37" s="583"/>
      <c r="Q37" s="583"/>
      <c r="R37" s="583"/>
      <c r="S37" s="331"/>
      <c r="T37" s="331"/>
    </row>
    <row r="38" spans="2:20" ht="58">
      <c r="B38" s="584" t="s">
        <v>1023</v>
      </c>
      <c r="C38" s="561" t="s">
        <v>611</v>
      </c>
      <c r="D38" s="561" t="s">
        <v>977</v>
      </c>
      <c r="E38" s="561" t="s">
        <v>969</v>
      </c>
      <c r="F38" s="585" t="s">
        <v>2108</v>
      </c>
      <c r="G38" s="585" t="s">
        <v>2108</v>
      </c>
      <c r="H38" s="585"/>
      <c r="I38" s="578" t="s">
        <v>1024</v>
      </c>
      <c r="J38" s="585" t="s">
        <v>1015</v>
      </c>
      <c r="K38" s="585" t="s">
        <v>1787</v>
      </c>
      <c r="L38" s="585" t="s">
        <v>1873</v>
      </c>
      <c r="M38" s="586">
        <v>1</v>
      </c>
      <c r="N38" s="586">
        <v>1</v>
      </c>
      <c r="O38" s="585" t="s">
        <v>1025</v>
      </c>
      <c r="P38" s="585" t="s">
        <v>969</v>
      </c>
      <c r="Q38" s="585">
        <v>1</v>
      </c>
      <c r="R38" s="585" t="s">
        <v>1025</v>
      </c>
      <c r="S38" s="331"/>
      <c r="T38" s="331"/>
    </row>
    <row r="39" spans="2:20" ht="29">
      <c r="B39" s="584" t="s">
        <v>1026</v>
      </c>
      <c r="C39" s="561" t="s">
        <v>1947</v>
      </c>
      <c r="D39" s="561" t="s">
        <v>966</v>
      </c>
      <c r="E39" s="561" t="s">
        <v>967</v>
      </c>
      <c r="F39" s="585" t="s">
        <v>2109</v>
      </c>
      <c r="G39" s="585" t="s">
        <v>2109</v>
      </c>
      <c r="H39" s="585"/>
      <c r="I39" s="578" t="s">
        <v>1027</v>
      </c>
      <c r="J39" s="585" t="s">
        <v>1022</v>
      </c>
      <c r="K39" s="585" t="s">
        <v>1787</v>
      </c>
      <c r="L39" s="585" t="s">
        <v>1873</v>
      </c>
      <c r="M39" s="586">
        <v>4</v>
      </c>
      <c r="N39" s="586">
        <v>1</v>
      </c>
      <c r="O39" s="585" t="s">
        <v>969</v>
      </c>
      <c r="P39" s="585" t="s">
        <v>969</v>
      </c>
      <c r="Q39" s="585">
        <v>1</v>
      </c>
      <c r="R39" s="585" t="s">
        <v>969</v>
      </c>
      <c r="S39" s="331"/>
      <c r="T39" s="331"/>
    </row>
    <row r="40" spans="2:20" ht="29">
      <c r="B40" s="584" t="s">
        <v>1028</v>
      </c>
      <c r="C40" s="561" t="s">
        <v>613</v>
      </c>
      <c r="D40" s="561" t="s">
        <v>977</v>
      </c>
      <c r="E40" s="561" t="s">
        <v>969</v>
      </c>
      <c r="F40" s="585" t="s">
        <v>2109</v>
      </c>
      <c r="G40" s="585" t="s">
        <v>2109</v>
      </c>
      <c r="H40" s="585"/>
      <c r="I40" s="578" t="s">
        <v>1027</v>
      </c>
      <c r="J40" s="585" t="s">
        <v>1022</v>
      </c>
      <c r="K40" s="585" t="s">
        <v>1787</v>
      </c>
      <c r="L40" s="585" t="s">
        <v>1873</v>
      </c>
      <c r="M40" s="586">
        <v>4</v>
      </c>
      <c r="N40" s="586">
        <v>1</v>
      </c>
      <c r="O40" s="585" t="s">
        <v>969</v>
      </c>
      <c r="P40" s="585" t="s">
        <v>969</v>
      </c>
      <c r="Q40" s="585">
        <v>1</v>
      </c>
      <c r="R40" s="585" t="s">
        <v>969</v>
      </c>
      <c r="S40" s="331"/>
      <c r="T40" s="331"/>
    </row>
    <row r="41" spans="2:20" ht="29">
      <c r="B41" s="584" t="s">
        <v>1029</v>
      </c>
      <c r="C41" s="561" t="s">
        <v>1348</v>
      </c>
      <c r="D41" s="561" t="s">
        <v>966</v>
      </c>
      <c r="E41" s="561" t="s">
        <v>967</v>
      </c>
      <c r="F41" s="585" t="s">
        <v>2109</v>
      </c>
      <c r="G41" s="585" t="s">
        <v>2109</v>
      </c>
      <c r="H41" s="585"/>
      <c r="I41" s="578" t="s">
        <v>1030</v>
      </c>
      <c r="J41" s="585" t="s">
        <v>1961</v>
      </c>
      <c r="K41" s="585" t="s">
        <v>1787</v>
      </c>
      <c r="L41" s="585" t="s">
        <v>1873</v>
      </c>
      <c r="M41" s="586">
        <v>2</v>
      </c>
      <c r="N41" s="586">
        <v>1</v>
      </c>
      <c r="O41" s="585" t="s">
        <v>969</v>
      </c>
      <c r="P41" s="585" t="s">
        <v>969</v>
      </c>
      <c r="Q41" s="585">
        <v>1</v>
      </c>
      <c r="R41" s="585" t="s">
        <v>969</v>
      </c>
      <c r="S41" s="331"/>
      <c r="T41" s="331"/>
    </row>
    <row r="42" spans="2:20" ht="58">
      <c r="B42" s="579"/>
      <c r="C42" s="587" t="s">
        <v>1349</v>
      </c>
      <c r="D42" s="581"/>
      <c r="E42" s="581"/>
      <c r="F42" s="582"/>
      <c r="G42" s="582"/>
      <c r="H42" s="582"/>
      <c r="I42" s="582"/>
      <c r="J42" s="582"/>
      <c r="K42" s="582"/>
      <c r="L42" s="582"/>
      <c r="M42" s="583"/>
      <c r="N42" s="583"/>
      <c r="O42" s="583"/>
      <c r="P42" s="583"/>
      <c r="Q42" s="583"/>
      <c r="R42" s="583"/>
      <c r="S42" s="331"/>
      <c r="T42" s="331"/>
    </row>
    <row r="43" spans="2:20" ht="43.5">
      <c r="B43" s="576" t="s">
        <v>1031</v>
      </c>
      <c r="C43" s="561" t="s">
        <v>720</v>
      </c>
      <c r="D43" s="561" t="s">
        <v>977</v>
      </c>
      <c r="E43" s="561" t="s">
        <v>969</v>
      </c>
      <c r="F43" s="585" t="s">
        <v>2108</v>
      </c>
      <c r="G43" s="585" t="s">
        <v>2108</v>
      </c>
      <c r="H43" s="585"/>
      <c r="I43" s="578" t="s">
        <v>1032</v>
      </c>
      <c r="J43" s="585" t="s">
        <v>1962</v>
      </c>
      <c r="K43" s="585" t="s">
        <v>1789</v>
      </c>
      <c r="L43" s="585" t="s">
        <v>1874</v>
      </c>
      <c r="M43" s="585">
        <v>1</v>
      </c>
      <c r="N43" s="585">
        <v>1</v>
      </c>
      <c r="O43" s="585" t="s">
        <v>1033</v>
      </c>
      <c r="P43" s="585" t="s">
        <v>969</v>
      </c>
      <c r="Q43" s="585">
        <v>1</v>
      </c>
      <c r="R43" s="585" t="s">
        <v>1033</v>
      </c>
      <c r="S43" s="331"/>
      <c r="T43" s="331"/>
    </row>
    <row r="44" spans="2:20" ht="29">
      <c r="B44" s="577" t="s">
        <v>1034</v>
      </c>
      <c r="C44" s="561" t="s">
        <v>721</v>
      </c>
      <c r="D44" s="561" t="s">
        <v>977</v>
      </c>
      <c r="E44" s="561" t="s">
        <v>969</v>
      </c>
      <c r="F44" s="585" t="s">
        <v>2109</v>
      </c>
      <c r="G44" s="585" t="s">
        <v>2109</v>
      </c>
      <c r="H44" s="585"/>
      <c r="I44" s="578" t="s">
        <v>1035</v>
      </c>
      <c r="J44" s="585" t="s">
        <v>1963</v>
      </c>
      <c r="K44" s="585" t="s">
        <v>1789</v>
      </c>
      <c r="L44" s="585" t="s">
        <v>1874</v>
      </c>
      <c r="M44" s="586">
        <v>1</v>
      </c>
      <c r="N44" s="586">
        <v>1</v>
      </c>
      <c r="O44" s="585" t="s">
        <v>969</v>
      </c>
      <c r="P44" s="585" t="s">
        <v>969</v>
      </c>
      <c r="Q44" s="585">
        <v>1</v>
      </c>
      <c r="R44" s="585" t="s">
        <v>969</v>
      </c>
      <c r="S44" s="331"/>
      <c r="T44" s="331"/>
    </row>
    <row r="45" spans="2:20" ht="29">
      <c r="B45" s="884" t="s">
        <v>2096</v>
      </c>
      <c r="C45" s="561" t="s">
        <v>740</v>
      </c>
      <c r="D45" s="561" t="s">
        <v>966</v>
      </c>
      <c r="E45" s="561" t="s">
        <v>967</v>
      </c>
      <c r="F45" s="585" t="s">
        <v>2108</v>
      </c>
      <c r="G45" s="585" t="s">
        <v>2108</v>
      </c>
      <c r="H45" s="585"/>
      <c r="I45" s="578" t="s">
        <v>1036</v>
      </c>
      <c r="J45" s="585" t="s">
        <v>1967</v>
      </c>
      <c r="K45" s="585" t="s">
        <v>1789</v>
      </c>
      <c r="L45" s="585" t="s">
        <v>1874</v>
      </c>
      <c r="M45" s="586">
        <v>2</v>
      </c>
      <c r="N45" s="586">
        <v>1</v>
      </c>
      <c r="O45" s="585" t="s">
        <v>969</v>
      </c>
      <c r="P45" s="585" t="s">
        <v>969</v>
      </c>
      <c r="Q45" s="585">
        <v>1</v>
      </c>
      <c r="R45" s="585" t="s">
        <v>969</v>
      </c>
      <c r="S45" s="331"/>
      <c r="T45" s="331"/>
    </row>
    <row r="46" spans="2:20" ht="14.5">
      <c r="B46" s="577" t="s">
        <v>1037</v>
      </c>
      <c r="C46" s="561" t="s">
        <v>722</v>
      </c>
      <c r="D46" s="561" t="s">
        <v>966</v>
      </c>
      <c r="E46" s="561" t="s">
        <v>987</v>
      </c>
      <c r="F46" s="585" t="s">
        <v>2109</v>
      </c>
      <c r="G46" s="585" t="s">
        <v>2109</v>
      </c>
      <c r="H46" s="585"/>
      <c r="I46" s="578" t="s">
        <v>1038</v>
      </c>
      <c r="J46" s="585" t="s">
        <v>1964</v>
      </c>
      <c r="K46" s="585" t="s">
        <v>1789</v>
      </c>
      <c r="L46" s="585" t="s">
        <v>1874</v>
      </c>
      <c r="M46" s="586">
        <v>2</v>
      </c>
      <c r="N46" s="586">
        <v>1</v>
      </c>
      <c r="O46" s="585" t="s">
        <v>969</v>
      </c>
      <c r="P46" s="585" t="s">
        <v>969</v>
      </c>
      <c r="Q46" s="585">
        <v>1</v>
      </c>
      <c r="R46" s="585" t="s">
        <v>969</v>
      </c>
      <c r="S46" s="331"/>
      <c r="T46" s="331"/>
    </row>
    <row r="47" spans="2:20" ht="29">
      <c r="B47" s="577" t="s">
        <v>1039</v>
      </c>
      <c r="C47" s="561" t="s">
        <v>723</v>
      </c>
      <c r="D47" s="561" t="s">
        <v>966</v>
      </c>
      <c r="E47" s="561" t="s">
        <v>967</v>
      </c>
      <c r="F47" s="585" t="s">
        <v>2109</v>
      </c>
      <c r="G47" s="585" t="s">
        <v>2109</v>
      </c>
      <c r="H47" s="585"/>
      <c r="I47" s="578" t="s">
        <v>1040</v>
      </c>
      <c r="J47" s="585" t="s">
        <v>1965</v>
      </c>
      <c r="K47" s="585" t="s">
        <v>1789</v>
      </c>
      <c r="L47" s="585" t="s">
        <v>1874</v>
      </c>
      <c r="M47" s="586">
        <v>2</v>
      </c>
      <c r="N47" s="586">
        <v>1</v>
      </c>
      <c r="O47" s="585" t="s">
        <v>969</v>
      </c>
      <c r="P47" s="585" t="s">
        <v>969</v>
      </c>
      <c r="Q47" s="585">
        <v>1</v>
      </c>
      <c r="R47" s="585" t="s">
        <v>969</v>
      </c>
      <c r="S47" s="331"/>
      <c r="T47" s="331"/>
    </row>
    <row r="48" spans="2:20" ht="43.5">
      <c r="B48" s="577" t="s">
        <v>1041</v>
      </c>
      <c r="C48" s="561" t="s">
        <v>724</v>
      </c>
      <c r="D48" s="561" t="s">
        <v>966</v>
      </c>
      <c r="E48" s="561" t="s">
        <v>967</v>
      </c>
      <c r="F48" s="585" t="s">
        <v>2109</v>
      </c>
      <c r="G48" s="585" t="s">
        <v>2109</v>
      </c>
      <c r="H48" s="585"/>
      <c r="I48" s="578" t="s">
        <v>1036</v>
      </c>
      <c r="J48" s="585" t="s">
        <v>1970</v>
      </c>
      <c r="K48" s="585" t="s">
        <v>1789</v>
      </c>
      <c r="L48" s="585" t="s">
        <v>1874</v>
      </c>
      <c r="M48" s="586">
        <v>2</v>
      </c>
      <c r="N48" s="586">
        <v>1</v>
      </c>
      <c r="O48" s="585" t="s">
        <v>969</v>
      </c>
      <c r="P48" s="585" t="s">
        <v>969</v>
      </c>
      <c r="Q48" s="585">
        <v>1</v>
      </c>
      <c r="R48" s="585" t="s">
        <v>969</v>
      </c>
      <c r="S48" s="331"/>
      <c r="T48" s="331"/>
    </row>
    <row r="49" spans="2:20" ht="14.5">
      <c r="B49" s="884" t="s">
        <v>2097</v>
      </c>
      <c r="C49" s="561" t="s">
        <v>725</v>
      </c>
      <c r="D49" s="561" t="s">
        <v>966</v>
      </c>
      <c r="E49" s="561" t="s">
        <v>967</v>
      </c>
      <c r="F49" s="585" t="s">
        <v>2108</v>
      </c>
      <c r="G49" s="585" t="s">
        <v>2108</v>
      </c>
      <c r="H49" s="585"/>
      <c r="I49" s="578" t="s">
        <v>1042</v>
      </c>
      <c r="J49" s="585" t="s">
        <v>1967</v>
      </c>
      <c r="K49" s="585" t="s">
        <v>1789</v>
      </c>
      <c r="L49" s="585" t="s">
        <v>1874</v>
      </c>
      <c r="M49" s="586">
        <v>2</v>
      </c>
      <c r="N49" s="586">
        <v>1</v>
      </c>
      <c r="O49" s="585" t="s">
        <v>969</v>
      </c>
      <c r="P49" s="585" t="s">
        <v>969</v>
      </c>
      <c r="Q49" s="585">
        <v>1</v>
      </c>
      <c r="R49" s="585" t="s">
        <v>969</v>
      </c>
      <c r="S49" s="331"/>
      <c r="T49" s="331"/>
    </row>
    <row r="50" spans="2:20" ht="14.5">
      <c r="B50" s="577" t="s">
        <v>1043</v>
      </c>
      <c r="C50" s="561" t="s">
        <v>726</v>
      </c>
      <c r="D50" s="561" t="s">
        <v>966</v>
      </c>
      <c r="E50" s="561" t="s">
        <v>967</v>
      </c>
      <c r="F50" s="585" t="s">
        <v>2109</v>
      </c>
      <c r="G50" s="585" t="s">
        <v>2109</v>
      </c>
      <c r="H50" s="585"/>
      <c r="I50" s="578" t="s">
        <v>1042</v>
      </c>
      <c r="J50" s="585" t="s">
        <v>1970</v>
      </c>
      <c r="K50" s="585" t="s">
        <v>1789</v>
      </c>
      <c r="L50" s="585" t="s">
        <v>1874</v>
      </c>
      <c r="M50" s="586">
        <v>2</v>
      </c>
      <c r="N50" s="586">
        <v>1</v>
      </c>
      <c r="O50" s="585" t="s">
        <v>969</v>
      </c>
      <c r="P50" s="585" t="s">
        <v>969</v>
      </c>
      <c r="Q50" s="585">
        <v>1</v>
      </c>
      <c r="R50" s="585" t="s">
        <v>969</v>
      </c>
      <c r="S50" s="331"/>
      <c r="T50" s="331"/>
    </row>
    <row r="51" spans="2:20" ht="29">
      <c r="B51" s="884" t="s">
        <v>2098</v>
      </c>
      <c r="C51" s="561" t="s">
        <v>727</v>
      </c>
      <c r="D51" s="561" t="s">
        <v>966</v>
      </c>
      <c r="E51" s="561" t="s">
        <v>967</v>
      </c>
      <c r="F51" s="585" t="s">
        <v>2108</v>
      </c>
      <c r="G51" s="585" t="s">
        <v>2108</v>
      </c>
      <c r="H51" s="585"/>
      <c r="I51" s="578" t="s">
        <v>1044</v>
      </c>
      <c r="J51" s="585" t="s">
        <v>1966</v>
      </c>
      <c r="K51" s="585" t="s">
        <v>1789</v>
      </c>
      <c r="L51" s="585" t="s">
        <v>1874</v>
      </c>
      <c r="M51" s="586">
        <v>1</v>
      </c>
      <c r="N51" s="586">
        <v>1</v>
      </c>
      <c r="O51" s="585" t="s">
        <v>969</v>
      </c>
      <c r="P51" s="585" t="s">
        <v>969</v>
      </c>
      <c r="Q51" s="585">
        <v>1</v>
      </c>
      <c r="R51" s="585" t="s">
        <v>969</v>
      </c>
      <c r="S51" s="331"/>
      <c r="T51" s="331"/>
    </row>
    <row r="52" spans="2:20" ht="87">
      <c r="B52" s="577" t="s">
        <v>1045</v>
      </c>
      <c r="C52" s="561" t="s">
        <v>728</v>
      </c>
      <c r="D52" s="561" t="s">
        <v>966</v>
      </c>
      <c r="E52" s="561" t="s">
        <v>967</v>
      </c>
      <c r="F52" s="585" t="s">
        <v>2109</v>
      </c>
      <c r="G52" s="585" t="s">
        <v>2109</v>
      </c>
      <c r="H52" s="585"/>
      <c r="I52" s="578" t="s">
        <v>1046</v>
      </c>
      <c r="J52" s="585" t="s">
        <v>1969</v>
      </c>
      <c r="K52" s="585" t="s">
        <v>1789</v>
      </c>
      <c r="L52" s="585" t="s">
        <v>1874</v>
      </c>
      <c r="M52" s="586">
        <v>2</v>
      </c>
      <c r="N52" s="586">
        <v>1</v>
      </c>
      <c r="O52" s="585" t="s">
        <v>969</v>
      </c>
      <c r="P52" s="585" t="s">
        <v>969</v>
      </c>
      <c r="Q52" s="585">
        <v>1</v>
      </c>
      <c r="R52" s="585" t="s">
        <v>969</v>
      </c>
      <c r="S52" s="331"/>
      <c r="T52" s="331"/>
    </row>
    <row r="53" spans="2:20" ht="87">
      <c r="B53" s="577" t="s">
        <v>1047</v>
      </c>
      <c r="C53" s="561" t="s">
        <v>839</v>
      </c>
      <c r="D53" s="561" t="s">
        <v>966</v>
      </c>
      <c r="E53" s="561" t="s">
        <v>967</v>
      </c>
      <c r="F53" s="585" t="s">
        <v>2109</v>
      </c>
      <c r="G53" s="585" t="s">
        <v>2109</v>
      </c>
      <c r="H53" s="585"/>
      <c r="I53" s="578" t="s">
        <v>1046</v>
      </c>
      <c r="J53" s="585" t="s">
        <v>1968</v>
      </c>
      <c r="K53" s="585" t="s">
        <v>1789</v>
      </c>
      <c r="L53" s="585" t="s">
        <v>1874</v>
      </c>
      <c r="M53" s="586">
        <v>2</v>
      </c>
      <c r="N53" s="586">
        <v>1</v>
      </c>
      <c r="O53" s="585" t="s">
        <v>969</v>
      </c>
      <c r="P53" s="585" t="s">
        <v>969</v>
      </c>
      <c r="Q53" s="585">
        <v>1</v>
      </c>
      <c r="R53" s="585" t="s">
        <v>969</v>
      </c>
      <c r="S53" s="331"/>
      <c r="T53" s="331"/>
    </row>
    <row r="54" spans="2:20" ht="29">
      <c r="B54" s="577" t="s">
        <v>1048</v>
      </c>
      <c r="C54" s="561" t="s">
        <v>730</v>
      </c>
      <c r="D54" s="561" t="s">
        <v>966</v>
      </c>
      <c r="E54" s="561" t="s">
        <v>967</v>
      </c>
      <c r="F54" s="585" t="s">
        <v>2109</v>
      </c>
      <c r="G54" s="585" t="s">
        <v>2109</v>
      </c>
      <c r="H54" s="585"/>
      <c r="I54" s="578" t="s">
        <v>1042</v>
      </c>
      <c r="J54" s="585" t="s">
        <v>1970</v>
      </c>
      <c r="K54" s="585" t="s">
        <v>1789</v>
      </c>
      <c r="L54" s="585" t="s">
        <v>1874</v>
      </c>
      <c r="M54" s="586">
        <v>2</v>
      </c>
      <c r="N54" s="586">
        <v>1</v>
      </c>
      <c r="O54" s="585" t="s">
        <v>969</v>
      </c>
      <c r="P54" s="585" t="s">
        <v>969</v>
      </c>
      <c r="Q54" s="585">
        <v>1</v>
      </c>
      <c r="R54" s="585" t="s">
        <v>969</v>
      </c>
      <c r="S54" s="331"/>
      <c r="T54" s="331"/>
    </row>
    <row r="55" spans="2:20" ht="29">
      <c r="B55" s="884" t="s">
        <v>2099</v>
      </c>
      <c r="C55" s="561" t="s">
        <v>731</v>
      </c>
      <c r="D55" s="561" t="s">
        <v>966</v>
      </c>
      <c r="E55" s="561" t="s">
        <v>967</v>
      </c>
      <c r="F55" s="585" t="s">
        <v>2108</v>
      </c>
      <c r="G55" s="585" t="s">
        <v>2108</v>
      </c>
      <c r="H55" s="585"/>
      <c r="I55" s="578" t="s">
        <v>1042</v>
      </c>
      <c r="J55" s="585" t="s">
        <v>1967</v>
      </c>
      <c r="K55" s="585" t="s">
        <v>1789</v>
      </c>
      <c r="L55" s="585" t="s">
        <v>1874</v>
      </c>
      <c r="M55" s="586">
        <v>2</v>
      </c>
      <c r="N55" s="586">
        <v>1</v>
      </c>
      <c r="O55" s="585" t="s">
        <v>969</v>
      </c>
      <c r="P55" s="585" t="s">
        <v>969</v>
      </c>
      <c r="Q55" s="585">
        <v>1</v>
      </c>
      <c r="R55" s="585" t="s">
        <v>2058</v>
      </c>
      <c r="S55" s="331"/>
      <c r="T55" s="331"/>
    </row>
    <row r="56" spans="2:20" ht="43.5">
      <c r="B56" s="577" t="s">
        <v>1049</v>
      </c>
      <c r="C56" s="561" t="s">
        <v>1350</v>
      </c>
      <c r="D56" s="561" t="s">
        <v>966</v>
      </c>
      <c r="E56" s="561" t="s">
        <v>967</v>
      </c>
      <c r="F56" s="585" t="s">
        <v>2109</v>
      </c>
      <c r="G56" s="585" t="s">
        <v>2109</v>
      </c>
      <c r="H56" s="585"/>
      <c r="I56" s="578" t="s">
        <v>1042</v>
      </c>
      <c r="J56" s="585" t="s">
        <v>1970</v>
      </c>
      <c r="K56" s="585" t="s">
        <v>1789</v>
      </c>
      <c r="L56" s="585" t="s">
        <v>1874</v>
      </c>
      <c r="M56" s="586">
        <v>2</v>
      </c>
      <c r="N56" s="586">
        <v>1</v>
      </c>
      <c r="O56" s="585" t="s">
        <v>969</v>
      </c>
      <c r="P56" s="585" t="s">
        <v>969</v>
      </c>
      <c r="Q56" s="585">
        <v>1</v>
      </c>
      <c r="R56" s="585" t="s">
        <v>969</v>
      </c>
      <c r="S56" s="331"/>
      <c r="T56" s="331"/>
    </row>
    <row r="57" spans="2:20" ht="43.5">
      <c r="B57" s="579"/>
      <c r="C57" s="587" t="s">
        <v>1351</v>
      </c>
      <c r="D57" s="581"/>
      <c r="E57" s="581"/>
      <c r="F57" s="582"/>
      <c r="G57" s="582"/>
      <c r="H57" s="582"/>
      <c r="I57" s="582"/>
      <c r="J57" s="582"/>
      <c r="K57" s="582"/>
      <c r="L57" s="582"/>
      <c r="M57" s="583"/>
      <c r="N57" s="583"/>
      <c r="O57" s="583"/>
      <c r="P57" s="583"/>
      <c r="Q57" s="583"/>
      <c r="R57" s="583"/>
      <c r="S57" s="331"/>
      <c r="T57" s="331"/>
    </row>
    <row r="58" spans="2:20" ht="43.5">
      <c r="B58" s="584" t="s">
        <v>1050</v>
      </c>
      <c r="C58" s="561" t="s">
        <v>899</v>
      </c>
      <c r="D58" s="561" t="s">
        <v>977</v>
      </c>
      <c r="E58" s="561" t="s">
        <v>969</v>
      </c>
      <c r="F58" s="585" t="s">
        <v>2109</v>
      </c>
      <c r="G58" s="585" t="s">
        <v>2109</v>
      </c>
      <c r="H58" s="585"/>
      <c r="I58" s="578" t="s">
        <v>1051</v>
      </c>
      <c r="J58" s="585" t="s">
        <v>1971</v>
      </c>
      <c r="K58" s="585" t="s">
        <v>1791</v>
      </c>
      <c r="L58" s="585" t="s">
        <v>1875</v>
      </c>
      <c r="M58" s="586">
        <v>1</v>
      </c>
      <c r="N58" s="586">
        <v>1</v>
      </c>
      <c r="O58" s="585" t="s">
        <v>969</v>
      </c>
      <c r="P58" s="585" t="s">
        <v>969</v>
      </c>
      <c r="Q58" s="585">
        <v>1</v>
      </c>
      <c r="R58" s="585" t="s">
        <v>969</v>
      </c>
      <c r="S58" s="331"/>
      <c r="T58" s="331"/>
    </row>
    <row r="59" spans="2:20" ht="43.5">
      <c r="B59" s="584" t="s">
        <v>1053</v>
      </c>
      <c r="C59" s="561" t="s">
        <v>900</v>
      </c>
      <c r="D59" s="561" t="s">
        <v>966</v>
      </c>
      <c r="E59" s="561" t="s">
        <v>967</v>
      </c>
      <c r="F59" s="585" t="s">
        <v>2109</v>
      </c>
      <c r="G59" s="585" t="s">
        <v>2109</v>
      </c>
      <c r="H59" s="585"/>
      <c r="I59" s="578" t="s">
        <v>1054</v>
      </c>
      <c r="J59" s="585" t="s">
        <v>1972</v>
      </c>
      <c r="K59" s="585" t="s">
        <v>1791</v>
      </c>
      <c r="L59" s="585" t="s">
        <v>1875</v>
      </c>
      <c r="M59" s="586">
        <v>2</v>
      </c>
      <c r="N59" s="586">
        <v>1</v>
      </c>
      <c r="O59" s="585" t="s">
        <v>969</v>
      </c>
      <c r="P59" s="585" t="s">
        <v>969</v>
      </c>
      <c r="Q59" s="585">
        <v>1</v>
      </c>
      <c r="R59" s="585" t="s">
        <v>969</v>
      </c>
      <c r="S59" s="331"/>
      <c r="T59" s="331"/>
    </row>
    <row r="60" spans="2:20" ht="72.5">
      <c r="B60" s="579"/>
      <c r="C60" s="587" t="s">
        <v>1353</v>
      </c>
      <c r="D60" s="581"/>
      <c r="E60" s="581"/>
      <c r="F60" s="582"/>
      <c r="G60" s="582"/>
      <c r="H60" s="582"/>
      <c r="I60" s="582"/>
      <c r="J60" s="582"/>
      <c r="K60" s="582"/>
      <c r="L60" s="582"/>
      <c r="M60" s="583"/>
      <c r="N60" s="583"/>
      <c r="O60" s="583"/>
      <c r="P60" s="583"/>
      <c r="Q60" s="583"/>
      <c r="R60" s="583"/>
      <c r="S60" s="331"/>
      <c r="T60" s="331"/>
    </row>
    <row r="61" spans="2:20" ht="43.5">
      <c r="B61" s="562" t="s">
        <v>1056</v>
      </c>
      <c r="C61" s="561" t="s">
        <v>918</v>
      </c>
      <c r="D61" s="561" t="s">
        <v>977</v>
      </c>
      <c r="E61" s="561" t="s">
        <v>969</v>
      </c>
      <c r="F61" s="585" t="s">
        <v>2109</v>
      </c>
      <c r="G61" s="585" t="s">
        <v>2109</v>
      </c>
      <c r="H61" s="585"/>
      <c r="I61" s="578" t="s">
        <v>1057</v>
      </c>
      <c r="J61" s="585" t="s">
        <v>1052</v>
      </c>
      <c r="K61" s="585" t="s">
        <v>1876</v>
      </c>
      <c r="L61" s="585" t="s">
        <v>1877</v>
      </c>
      <c r="M61" s="585">
        <v>1</v>
      </c>
      <c r="N61" s="585">
        <v>1</v>
      </c>
      <c r="O61" s="585" t="s">
        <v>969</v>
      </c>
      <c r="P61" s="585" t="s">
        <v>969</v>
      </c>
      <c r="Q61" s="585">
        <v>1</v>
      </c>
      <c r="R61" s="585" t="s">
        <v>969</v>
      </c>
      <c r="S61" s="331"/>
      <c r="T61" s="331"/>
    </row>
    <row r="62" spans="2:20" ht="43.5">
      <c r="B62" s="584" t="s">
        <v>1059</v>
      </c>
      <c r="C62" s="561" t="s">
        <v>1352</v>
      </c>
      <c r="D62" s="561" t="s">
        <v>966</v>
      </c>
      <c r="E62" s="561" t="s">
        <v>967</v>
      </c>
      <c r="F62" s="585" t="s">
        <v>2109</v>
      </c>
      <c r="G62" s="585" t="s">
        <v>2109</v>
      </c>
      <c r="H62" s="585"/>
      <c r="I62" s="578" t="s">
        <v>1060</v>
      </c>
      <c r="J62" s="585" t="s">
        <v>1055</v>
      </c>
      <c r="K62" s="585" t="s">
        <v>1876</v>
      </c>
      <c r="L62" s="585" t="s">
        <v>1877</v>
      </c>
      <c r="M62" s="586">
        <v>2</v>
      </c>
      <c r="N62" s="586">
        <v>1</v>
      </c>
      <c r="O62" s="585" t="s">
        <v>969</v>
      </c>
      <c r="P62" s="585" t="s">
        <v>969</v>
      </c>
      <c r="Q62" s="585">
        <v>1</v>
      </c>
      <c r="R62" s="585" t="s">
        <v>969</v>
      </c>
      <c r="S62" s="331"/>
      <c r="T62" s="331"/>
    </row>
    <row r="63" spans="2:20" ht="14.5">
      <c r="B63" s="562" t="s">
        <v>1062</v>
      </c>
      <c r="C63" s="561" t="s">
        <v>920</v>
      </c>
      <c r="D63" s="561" t="s">
        <v>966</v>
      </c>
      <c r="E63" s="561" t="s">
        <v>967</v>
      </c>
      <c r="F63" s="585" t="s">
        <v>2109</v>
      </c>
      <c r="G63" s="585" t="s">
        <v>2109</v>
      </c>
      <c r="H63" s="585"/>
      <c r="I63" s="578" t="s">
        <v>1063</v>
      </c>
      <c r="J63" s="585" t="s">
        <v>1973</v>
      </c>
      <c r="K63" s="585" t="s">
        <v>1876</v>
      </c>
      <c r="L63" s="585" t="s">
        <v>1877</v>
      </c>
      <c r="M63" s="585">
        <v>2</v>
      </c>
      <c r="N63" s="585">
        <v>1</v>
      </c>
      <c r="O63" s="585" t="s">
        <v>969</v>
      </c>
      <c r="P63" s="585" t="s">
        <v>969</v>
      </c>
      <c r="Q63" s="585">
        <v>1</v>
      </c>
      <c r="R63" s="585" t="s">
        <v>969</v>
      </c>
      <c r="S63" s="331"/>
      <c r="T63" s="331"/>
    </row>
    <row r="64" spans="2:20" ht="58">
      <c r="B64" s="579"/>
      <c r="C64" s="587" t="s">
        <v>1354</v>
      </c>
      <c r="D64" s="581"/>
      <c r="E64" s="581"/>
      <c r="F64" s="582"/>
      <c r="G64" s="582"/>
      <c r="H64" s="582"/>
      <c r="I64" s="582"/>
      <c r="J64" s="582"/>
      <c r="K64" s="582"/>
      <c r="L64" s="582"/>
      <c r="M64" s="583"/>
      <c r="N64" s="583"/>
      <c r="O64" s="583"/>
      <c r="P64" s="583"/>
      <c r="Q64" s="583"/>
      <c r="R64" s="583"/>
      <c r="S64" s="331"/>
      <c r="T64" s="331"/>
    </row>
    <row r="65" spans="2:20" ht="29">
      <c r="B65" s="562" t="s">
        <v>1065</v>
      </c>
      <c r="C65" s="588" t="s">
        <v>1355</v>
      </c>
      <c r="D65" s="561" t="s">
        <v>977</v>
      </c>
      <c r="E65" s="561" t="s">
        <v>969</v>
      </c>
      <c r="F65" s="585" t="s">
        <v>2109</v>
      </c>
      <c r="G65" s="585" t="s">
        <v>2109</v>
      </c>
      <c r="H65" s="585"/>
      <c r="I65" s="578" t="s">
        <v>1066</v>
      </c>
      <c r="J65" s="585" t="s">
        <v>1058</v>
      </c>
      <c r="K65" s="585" t="s">
        <v>1878</v>
      </c>
      <c r="L65" s="585" t="s">
        <v>1879</v>
      </c>
      <c r="M65" s="585">
        <v>1</v>
      </c>
      <c r="N65" s="585">
        <v>1</v>
      </c>
      <c r="O65" s="585" t="s">
        <v>969</v>
      </c>
      <c r="P65" s="585" t="s">
        <v>969</v>
      </c>
      <c r="Q65" s="585">
        <v>1</v>
      </c>
      <c r="R65" s="585" t="s">
        <v>969</v>
      </c>
      <c r="S65" s="331"/>
      <c r="T65" s="331"/>
    </row>
    <row r="66" spans="2:20" ht="42.75" customHeight="1">
      <c r="B66" s="562" t="s">
        <v>1067</v>
      </c>
      <c r="C66" s="588" t="s">
        <v>1767</v>
      </c>
      <c r="D66" s="561" t="s">
        <v>966</v>
      </c>
      <c r="E66" s="561" t="s">
        <v>967</v>
      </c>
      <c r="F66" s="585" t="s">
        <v>2109</v>
      </c>
      <c r="G66" s="585" t="s">
        <v>2109</v>
      </c>
      <c r="H66" s="585"/>
      <c r="I66" s="578" t="s">
        <v>1068</v>
      </c>
      <c r="J66" s="585" t="s">
        <v>1061</v>
      </c>
      <c r="K66" s="585" t="s">
        <v>1878</v>
      </c>
      <c r="L66" s="585" t="s">
        <v>1879</v>
      </c>
      <c r="M66" s="585">
        <v>2</v>
      </c>
      <c r="N66" s="585">
        <v>1</v>
      </c>
      <c r="O66" s="585" t="s">
        <v>969</v>
      </c>
      <c r="P66" s="585" t="s">
        <v>969</v>
      </c>
      <c r="Q66" s="585">
        <v>1</v>
      </c>
      <c r="R66" s="585" t="s">
        <v>969</v>
      </c>
      <c r="S66" s="331"/>
      <c r="T66" s="331"/>
    </row>
    <row r="67" spans="2:20" ht="29">
      <c r="B67" s="562" t="s">
        <v>1069</v>
      </c>
      <c r="C67" s="588" t="s">
        <v>1357</v>
      </c>
      <c r="D67" s="561" t="s">
        <v>966</v>
      </c>
      <c r="E67" s="561" t="s">
        <v>967</v>
      </c>
      <c r="F67" s="585" t="s">
        <v>2109</v>
      </c>
      <c r="G67" s="585" t="s">
        <v>2109</v>
      </c>
      <c r="H67" s="585"/>
      <c r="I67" s="578" t="s">
        <v>1070</v>
      </c>
      <c r="J67" s="585" t="s">
        <v>1058</v>
      </c>
      <c r="K67" s="585" t="s">
        <v>1878</v>
      </c>
      <c r="L67" s="585" t="s">
        <v>1879</v>
      </c>
      <c r="M67" s="585">
        <v>1</v>
      </c>
      <c r="N67" s="585">
        <v>1</v>
      </c>
      <c r="O67" s="585" t="s">
        <v>969</v>
      </c>
      <c r="P67" s="585" t="s">
        <v>969</v>
      </c>
      <c r="Q67" s="585">
        <v>1</v>
      </c>
      <c r="R67" s="585" t="s">
        <v>969</v>
      </c>
      <c r="S67" s="331"/>
      <c r="T67" s="331"/>
    </row>
    <row r="68" spans="2:20" ht="58">
      <c r="B68" s="584" t="s">
        <v>1071</v>
      </c>
      <c r="C68" s="588" t="s">
        <v>1768</v>
      </c>
      <c r="D68" s="561" t="s">
        <v>966</v>
      </c>
      <c r="E68" s="561" t="s">
        <v>967</v>
      </c>
      <c r="F68" s="585" t="s">
        <v>2109</v>
      </c>
      <c r="G68" s="585" t="s">
        <v>2109</v>
      </c>
      <c r="H68" s="585"/>
      <c r="I68" s="578" t="s">
        <v>1072</v>
      </c>
      <c r="J68" s="585" t="s">
        <v>1064</v>
      </c>
      <c r="K68" s="585" t="s">
        <v>1878</v>
      </c>
      <c r="L68" s="585" t="s">
        <v>1879</v>
      </c>
      <c r="M68" s="586">
        <v>2</v>
      </c>
      <c r="N68" s="586">
        <v>1</v>
      </c>
      <c r="O68" s="585" t="s">
        <v>969</v>
      </c>
      <c r="P68" s="585" t="s">
        <v>969</v>
      </c>
      <c r="Q68" s="585">
        <v>1</v>
      </c>
      <c r="R68" s="585" t="s">
        <v>969</v>
      </c>
      <c r="S68" s="331"/>
      <c r="T68" s="331"/>
    </row>
    <row r="69" spans="2:20" ht="43.5">
      <c r="B69" s="584" t="s">
        <v>1073</v>
      </c>
      <c r="C69" s="588" t="s">
        <v>1359</v>
      </c>
      <c r="D69" s="561" t="s">
        <v>966</v>
      </c>
      <c r="E69" s="561" t="s">
        <v>967</v>
      </c>
      <c r="F69" s="585" t="s">
        <v>2109</v>
      </c>
      <c r="G69" s="585" t="s">
        <v>2109</v>
      </c>
      <c r="H69" s="585"/>
      <c r="I69" s="578" t="s">
        <v>1074</v>
      </c>
      <c r="J69" s="585" t="s">
        <v>1064</v>
      </c>
      <c r="K69" s="585" t="s">
        <v>1878</v>
      </c>
      <c r="L69" s="585" t="s">
        <v>1879</v>
      </c>
      <c r="M69" s="586">
        <v>2</v>
      </c>
      <c r="N69" s="586">
        <v>1</v>
      </c>
      <c r="O69" s="585" t="s">
        <v>969</v>
      </c>
      <c r="P69" s="585" t="s">
        <v>969</v>
      </c>
      <c r="Q69" s="585">
        <v>1</v>
      </c>
      <c r="R69" s="585" t="s">
        <v>969</v>
      </c>
      <c r="S69" s="331"/>
      <c r="T69" s="331"/>
    </row>
    <row r="70" spans="2:20" ht="43.5">
      <c r="B70" s="584" t="s">
        <v>1075</v>
      </c>
      <c r="C70" s="588" t="s">
        <v>1360</v>
      </c>
      <c r="D70" s="561" t="s">
        <v>966</v>
      </c>
      <c r="E70" s="561" t="s">
        <v>967</v>
      </c>
      <c r="F70" s="585" t="s">
        <v>2109</v>
      </c>
      <c r="G70" s="585" t="s">
        <v>2109</v>
      </c>
      <c r="H70" s="585"/>
      <c r="I70" s="578" t="s">
        <v>1076</v>
      </c>
      <c r="J70" s="585" t="s">
        <v>1975</v>
      </c>
      <c r="K70" s="585" t="s">
        <v>1878</v>
      </c>
      <c r="L70" s="585" t="s">
        <v>1879</v>
      </c>
      <c r="M70" s="586">
        <v>4</v>
      </c>
      <c r="N70" s="586">
        <v>1</v>
      </c>
      <c r="O70" s="585" t="s">
        <v>969</v>
      </c>
      <c r="P70" s="585" t="s">
        <v>969</v>
      </c>
      <c r="Q70" s="585">
        <v>1</v>
      </c>
      <c r="R70" s="585" t="s">
        <v>969</v>
      </c>
      <c r="S70" s="331"/>
      <c r="T70" s="331"/>
    </row>
    <row r="71" spans="2:20" ht="29">
      <c r="B71" s="562" t="s">
        <v>1077</v>
      </c>
      <c r="C71" s="588" t="s">
        <v>1361</v>
      </c>
      <c r="D71" s="561" t="s">
        <v>966</v>
      </c>
      <c r="E71" s="561" t="s">
        <v>967</v>
      </c>
      <c r="F71" s="585" t="s">
        <v>2109</v>
      </c>
      <c r="G71" s="585" t="s">
        <v>2109</v>
      </c>
      <c r="H71" s="585"/>
      <c r="I71" s="578" t="s">
        <v>1078</v>
      </c>
      <c r="J71" s="585" t="s">
        <v>1976</v>
      </c>
      <c r="K71" s="585" t="s">
        <v>1878</v>
      </c>
      <c r="L71" s="585" t="s">
        <v>1879</v>
      </c>
      <c r="M71" s="585">
        <v>1</v>
      </c>
      <c r="N71" s="585">
        <v>1</v>
      </c>
      <c r="O71" s="585" t="s">
        <v>969</v>
      </c>
      <c r="P71" s="585" t="s">
        <v>969</v>
      </c>
      <c r="Q71" s="585">
        <v>1</v>
      </c>
      <c r="R71" s="585" t="s">
        <v>969</v>
      </c>
      <c r="S71" s="331"/>
      <c r="T71" s="331"/>
    </row>
    <row r="72" spans="2:20" ht="43.5">
      <c r="B72" s="562" t="s">
        <v>1079</v>
      </c>
      <c r="C72" s="588" t="s">
        <v>1362</v>
      </c>
      <c r="D72" s="561" t="s">
        <v>966</v>
      </c>
      <c r="E72" s="561" t="s">
        <v>967</v>
      </c>
      <c r="F72" s="585" t="s">
        <v>2109</v>
      </c>
      <c r="G72" s="585" t="s">
        <v>2109</v>
      </c>
      <c r="H72" s="585"/>
      <c r="I72" s="578" t="s">
        <v>1997</v>
      </c>
      <c r="J72" s="585" t="s">
        <v>1976</v>
      </c>
      <c r="K72" s="585" t="s">
        <v>1878</v>
      </c>
      <c r="L72" s="585" t="s">
        <v>1879</v>
      </c>
      <c r="M72" s="585">
        <v>1</v>
      </c>
      <c r="N72" s="585">
        <v>1</v>
      </c>
      <c r="O72" s="585" t="s">
        <v>969</v>
      </c>
      <c r="P72" s="585" t="s">
        <v>969</v>
      </c>
      <c r="Q72" s="585">
        <v>1</v>
      </c>
      <c r="R72" s="585" t="s">
        <v>969</v>
      </c>
      <c r="S72" s="331"/>
      <c r="T72" s="331"/>
    </row>
    <row r="73" spans="2:20" ht="58">
      <c r="B73" s="579"/>
      <c r="C73" s="587" t="s">
        <v>1769</v>
      </c>
      <c r="D73" s="581"/>
      <c r="E73" s="581"/>
      <c r="F73" s="582"/>
      <c r="G73" s="582"/>
      <c r="H73" s="582"/>
      <c r="I73" s="582"/>
      <c r="J73" s="582"/>
      <c r="K73" s="582"/>
      <c r="L73" s="582"/>
      <c r="M73" s="583"/>
      <c r="N73" s="583"/>
      <c r="O73" s="583"/>
      <c r="P73" s="583"/>
      <c r="Q73" s="583"/>
      <c r="R73" s="583"/>
      <c r="S73" s="331"/>
      <c r="T73" s="331"/>
    </row>
    <row r="74" spans="2:20" ht="43.5">
      <c r="B74" s="584" t="s">
        <v>1080</v>
      </c>
      <c r="C74" s="561" t="s">
        <v>1461</v>
      </c>
      <c r="D74" s="561" t="s">
        <v>966</v>
      </c>
      <c r="E74" s="561" t="s">
        <v>967</v>
      </c>
      <c r="F74" s="585" t="s">
        <v>2109</v>
      </c>
      <c r="G74" s="585" t="s">
        <v>2109</v>
      </c>
      <c r="H74" s="585"/>
      <c r="I74" s="578" t="s">
        <v>1081</v>
      </c>
      <c r="J74" s="585">
        <v>12</v>
      </c>
      <c r="K74" s="585" t="s">
        <v>1880</v>
      </c>
      <c r="L74" s="585" t="s">
        <v>1881</v>
      </c>
      <c r="M74" s="586">
        <v>2</v>
      </c>
      <c r="N74" s="586">
        <v>1</v>
      </c>
      <c r="O74" s="585" t="s">
        <v>969</v>
      </c>
      <c r="P74" s="585" t="s">
        <v>969</v>
      </c>
      <c r="Q74" s="585">
        <v>1</v>
      </c>
      <c r="R74" s="585" t="s">
        <v>969</v>
      </c>
      <c r="S74" s="331"/>
      <c r="T74" s="331"/>
    </row>
    <row r="75" spans="2:20" ht="43.5">
      <c r="B75" s="579"/>
      <c r="C75" s="587" t="s">
        <v>1770</v>
      </c>
      <c r="D75" s="581"/>
      <c r="E75" s="581"/>
      <c r="F75" s="582"/>
      <c r="G75" s="582"/>
      <c r="H75" s="582"/>
      <c r="I75" s="582"/>
      <c r="J75" s="582"/>
      <c r="K75" s="582"/>
      <c r="L75" s="582"/>
      <c r="M75" s="583"/>
      <c r="N75" s="583"/>
      <c r="O75" s="583"/>
      <c r="P75" s="583"/>
      <c r="Q75" s="583"/>
      <c r="R75" s="583"/>
      <c r="S75" s="331"/>
      <c r="T75" s="331"/>
    </row>
    <row r="76" spans="2:20" ht="29">
      <c r="B76" s="576" t="s">
        <v>1082</v>
      </c>
      <c r="C76" s="561" t="s">
        <v>1489</v>
      </c>
      <c r="D76" s="561" t="s">
        <v>977</v>
      </c>
      <c r="E76" s="561" t="s">
        <v>969</v>
      </c>
      <c r="F76" s="585" t="s">
        <v>2109</v>
      </c>
      <c r="G76" s="585" t="s">
        <v>2109</v>
      </c>
      <c r="H76" s="585"/>
      <c r="I76" s="578" t="s">
        <v>1999</v>
      </c>
      <c r="J76" s="585" t="s">
        <v>1977</v>
      </c>
      <c r="K76" s="585" t="s">
        <v>1882</v>
      </c>
      <c r="L76" s="585" t="s">
        <v>1883</v>
      </c>
      <c r="M76" s="585">
        <v>1</v>
      </c>
      <c r="N76" s="585">
        <v>1</v>
      </c>
      <c r="O76" s="585" t="s">
        <v>969</v>
      </c>
      <c r="P76" s="585" t="s">
        <v>969</v>
      </c>
      <c r="Q76" s="585">
        <v>1</v>
      </c>
      <c r="R76" s="585" t="s">
        <v>969</v>
      </c>
      <c r="S76" s="331"/>
      <c r="T76" s="331"/>
    </row>
    <row r="77" spans="2:20" ht="29">
      <c r="B77" s="576" t="s">
        <v>1084</v>
      </c>
      <c r="C77" s="561" t="s">
        <v>1490</v>
      </c>
      <c r="D77" s="561" t="s">
        <v>966</v>
      </c>
      <c r="E77" s="561" t="s">
        <v>967</v>
      </c>
      <c r="F77" s="585" t="s">
        <v>2109</v>
      </c>
      <c r="G77" s="585" t="s">
        <v>2109</v>
      </c>
      <c r="H77" s="585"/>
      <c r="I77" s="578" t="s">
        <v>1998</v>
      </c>
      <c r="J77" s="585" t="s">
        <v>1978</v>
      </c>
      <c r="K77" s="585" t="s">
        <v>1882</v>
      </c>
      <c r="L77" s="585" t="s">
        <v>1883</v>
      </c>
      <c r="M77" s="585" t="s">
        <v>1086</v>
      </c>
      <c r="N77" s="585">
        <v>1</v>
      </c>
      <c r="O77" s="585" t="s">
        <v>969</v>
      </c>
      <c r="P77" s="585" t="s">
        <v>969</v>
      </c>
      <c r="Q77" s="585">
        <v>1</v>
      </c>
      <c r="R77" s="585" t="s">
        <v>969</v>
      </c>
      <c r="S77" s="331"/>
      <c r="T77" s="331"/>
    </row>
    <row r="78" spans="2:20" ht="43.5">
      <c r="B78" s="576" t="s">
        <v>1087</v>
      </c>
      <c r="C78" s="561" t="s">
        <v>1491</v>
      </c>
      <c r="D78" s="561" t="s">
        <v>966</v>
      </c>
      <c r="E78" s="561" t="s">
        <v>967</v>
      </c>
      <c r="F78" s="585" t="s">
        <v>2109</v>
      </c>
      <c r="G78" s="585" t="s">
        <v>2109</v>
      </c>
      <c r="H78" s="585"/>
      <c r="I78" s="578" t="s">
        <v>1088</v>
      </c>
      <c r="J78" s="585" t="s">
        <v>1979</v>
      </c>
      <c r="K78" s="585" t="s">
        <v>1882</v>
      </c>
      <c r="L78" s="585" t="s">
        <v>1883</v>
      </c>
      <c r="M78" s="585">
        <v>2</v>
      </c>
      <c r="N78" s="585">
        <v>1</v>
      </c>
      <c r="O78" s="585" t="s">
        <v>969</v>
      </c>
      <c r="P78" s="585" t="s">
        <v>969</v>
      </c>
      <c r="Q78" s="585">
        <v>1</v>
      </c>
      <c r="R78" s="585" t="s">
        <v>969</v>
      </c>
      <c r="S78" s="331"/>
      <c r="T78" s="331"/>
    </row>
    <row r="79" spans="2:20" ht="43.5">
      <c r="B79" s="576" t="s">
        <v>1090</v>
      </c>
      <c r="C79" s="561" t="s">
        <v>1492</v>
      </c>
      <c r="D79" s="561" t="s">
        <v>966</v>
      </c>
      <c r="E79" s="561" t="s">
        <v>967</v>
      </c>
      <c r="F79" s="585" t="s">
        <v>2109</v>
      </c>
      <c r="G79" s="585" t="s">
        <v>2109</v>
      </c>
      <c r="H79" s="585"/>
      <c r="I79" s="578" t="s">
        <v>2000</v>
      </c>
      <c r="J79" s="585" t="s">
        <v>1980</v>
      </c>
      <c r="K79" s="585" t="s">
        <v>1882</v>
      </c>
      <c r="L79" s="585" t="s">
        <v>1883</v>
      </c>
      <c r="M79" s="585">
        <v>2</v>
      </c>
      <c r="N79" s="585">
        <v>1</v>
      </c>
      <c r="O79" s="585" t="s">
        <v>969</v>
      </c>
      <c r="P79" s="585" t="s">
        <v>969</v>
      </c>
      <c r="Q79" s="585">
        <v>1</v>
      </c>
      <c r="R79" s="585" t="s">
        <v>969</v>
      </c>
      <c r="S79" s="331"/>
      <c r="T79" s="331"/>
    </row>
    <row r="80" spans="2:20" ht="43.5">
      <c r="B80" s="576" t="s">
        <v>1092</v>
      </c>
      <c r="C80" s="561" t="s">
        <v>1493</v>
      </c>
      <c r="D80" s="561" t="s">
        <v>966</v>
      </c>
      <c r="E80" s="561" t="s">
        <v>967</v>
      </c>
      <c r="F80" s="585" t="s">
        <v>2109</v>
      </c>
      <c r="G80" s="585" t="s">
        <v>2109</v>
      </c>
      <c r="H80" s="585"/>
      <c r="I80" s="578" t="s">
        <v>2001</v>
      </c>
      <c r="J80" s="585" t="s">
        <v>1980</v>
      </c>
      <c r="K80" s="585" t="s">
        <v>1882</v>
      </c>
      <c r="L80" s="585" t="s">
        <v>1883</v>
      </c>
      <c r="M80" s="585">
        <v>2</v>
      </c>
      <c r="N80" s="585">
        <v>1</v>
      </c>
      <c r="O80" s="585" t="s">
        <v>969</v>
      </c>
      <c r="P80" s="585" t="s">
        <v>969</v>
      </c>
      <c r="Q80" s="585">
        <v>1</v>
      </c>
      <c r="R80" s="585" t="s">
        <v>969</v>
      </c>
      <c r="S80" s="331"/>
      <c r="T80" s="331"/>
    </row>
    <row r="81" spans="1:20" ht="29">
      <c r="B81" s="576" t="s">
        <v>1093</v>
      </c>
      <c r="C81" s="561" t="s">
        <v>1494</v>
      </c>
      <c r="D81" s="561" t="s">
        <v>966</v>
      </c>
      <c r="E81" s="561" t="s">
        <v>967</v>
      </c>
      <c r="F81" s="585" t="s">
        <v>2109</v>
      </c>
      <c r="G81" s="585" t="s">
        <v>2109</v>
      </c>
      <c r="H81" s="585"/>
      <c r="I81" s="578" t="s">
        <v>1094</v>
      </c>
      <c r="J81" s="585" t="s">
        <v>1981</v>
      </c>
      <c r="K81" s="585" t="s">
        <v>1882</v>
      </c>
      <c r="L81" s="585" t="s">
        <v>1883</v>
      </c>
      <c r="M81" s="585">
        <v>2</v>
      </c>
      <c r="N81" s="585">
        <v>1</v>
      </c>
      <c r="O81" s="585" t="s">
        <v>969</v>
      </c>
      <c r="P81" s="585" t="s">
        <v>969</v>
      </c>
      <c r="Q81" s="585">
        <v>1</v>
      </c>
      <c r="R81" s="585" t="s">
        <v>969</v>
      </c>
      <c r="S81" s="331"/>
      <c r="T81" s="331"/>
    </row>
    <row r="82" spans="1:20" ht="14.5">
      <c r="B82" s="577" t="s">
        <v>1095</v>
      </c>
      <c r="C82" s="561" t="s">
        <v>1495</v>
      </c>
      <c r="D82" s="561" t="s">
        <v>966</v>
      </c>
      <c r="E82" s="561" t="s">
        <v>967</v>
      </c>
      <c r="F82" s="585" t="s">
        <v>2109</v>
      </c>
      <c r="G82" s="585" t="s">
        <v>2109</v>
      </c>
      <c r="H82" s="585"/>
      <c r="I82" s="578" t="s">
        <v>1096</v>
      </c>
      <c r="J82" s="585" t="s">
        <v>1982</v>
      </c>
      <c r="K82" s="585" t="s">
        <v>1882</v>
      </c>
      <c r="L82" s="585" t="s">
        <v>1883</v>
      </c>
      <c r="M82" s="586">
        <v>2</v>
      </c>
      <c r="N82" s="586">
        <v>1</v>
      </c>
      <c r="O82" s="585" t="s">
        <v>969</v>
      </c>
      <c r="P82" s="585" t="s">
        <v>969</v>
      </c>
      <c r="Q82" s="585">
        <v>1</v>
      </c>
      <c r="R82" s="585" t="s">
        <v>969</v>
      </c>
      <c r="S82" s="331"/>
      <c r="T82" s="331"/>
    </row>
    <row r="83" spans="1:20" ht="43.5">
      <c r="B83" s="577" t="s">
        <v>1097</v>
      </c>
      <c r="C83" s="561" t="s">
        <v>1496</v>
      </c>
      <c r="D83" s="561" t="s">
        <v>966</v>
      </c>
      <c r="E83" s="561" t="s">
        <v>967</v>
      </c>
      <c r="F83" s="585" t="s">
        <v>2109</v>
      </c>
      <c r="G83" s="585" t="s">
        <v>2109</v>
      </c>
      <c r="H83" s="585"/>
      <c r="I83" s="578" t="s">
        <v>1098</v>
      </c>
      <c r="J83" s="585" t="s">
        <v>1983</v>
      </c>
      <c r="K83" s="585" t="s">
        <v>1882</v>
      </c>
      <c r="L83" s="585" t="s">
        <v>1883</v>
      </c>
      <c r="M83" s="586">
        <v>4</v>
      </c>
      <c r="N83" s="586">
        <v>1</v>
      </c>
      <c r="O83" s="585" t="s">
        <v>969</v>
      </c>
      <c r="P83" s="585" t="s">
        <v>969</v>
      </c>
      <c r="Q83" s="585">
        <v>1</v>
      </c>
      <c r="R83" s="585" t="s">
        <v>969</v>
      </c>
      <c r="S83" s="331"/>
      <c r="T83" s="331"/>
    </row>
    <row r="84" spans="1:20" ht="29">
      <c r="B84" s="576" t="s">
        <v>1099</v>
      </c>
      <c r="C84" s="561" t="s">
        <v>1497</v>
      </c>
      <c r="D84" s="561" t="s">
        <v>966</v>
      </c>
      <c r="E84" s="561" t="s">
        <v>967</v>
      </c>
      <c r="F84" s="585" t="s">
        <v>2109</v>
      </c>
      <c r="G84" s="585" t="s">
        <v>2109</v>
      </c>
      <c r="H84" s="585"/>
      <c r="I84" s="578" t="s">
        <v>1100</v>
      </c>
      <c r="J84" s="585" t="s">
        <v>1984</v>
      </c>
      <c r="K84" s="585" t="s">
        <v>1882</v>
      </c>
      <c r="L84" s="585" t="s">
        <v>1883</v>
      </c>
      <c r="M84" s="585">
        <v>2</v>
      </c>
      <c r="N84" s="585">
        <v>1</v>
      </c>
      <c r="O84" s="585" t="s">
        <v>969</v>
      </c>
      <c r="P84" s="585" t="s">
        <v>969</v>
      </c>
      <c r="Q84" s="585">
        <v>1</v>
      </c>
      <c r="R84" s="585" t="s">
        <v>969</v>
      </c>
      <c r="S84" s="331"/>
      <c r="T84" s="331"/>
    </row>
    <row r="85" spans="1:20" ht="43.5">
      <c r="A85" s="329"/>
      <c r="B85" s="579"/>
      <c r="C85" s="587" t="s">
        <v>1771</v>
      </c>
      <c r="D85" s="581"/>
      <c r="E85" s="581"/>
      <c r="F85" s="582"/>
      <c r="G85" s="582"/>
      <c r="H85" s="582"/>
      <c r="I85" s="582"/>
      <c r="J85" s="582"/>
      <c r="K85" s="582"/>
      <c r="L85" s="583"/>
      <c r="M85" s="583"/>
      <c r="N85" s="583"/>
      <c r="O85" s="583"/>
      <c r="P85" s="583"/>
      <c r="Q85" s="583"/>
      <c r="R85" s="583"/>
      <c r="S85" s="331"/>
      <c r="T85" s="331"/>
    </row>
    <row r="86" spans="1:20" ht="43.5">
      <c r="A86" s="330"/>
      <c r="B86" s="576" t="s">
        <v>1101</v>
      </c>
      <c r="C86" s="561" t="s">
        <v>1580</v>
      </c>
      <c r="D86" s="561" t="s">
        <v>977</v>
      </c>
      <c r="E86" s="561" t="s">
        <v>969</v>
      </c>
      <c r="F86" s="585" t="s">
        <v>2109</v>
      </c>
      <c r="G86" s="585" t="s">
        <v>2109</v>
      </c>
      <c r="H86" s="585"/>
      <c r="I86" s="578" t="s">
        <v>1102</v>
      </c>
      <c r="J86" s="585" t="s">
        <v>1083</v>
      </c>
      <c r="K86" s="585" t="s">
        <v>1801</v>
      </c>
      <c r="L86" s="585" t="s">
        <v>1884</v>
      </c>
      <c r="M86" s="585">
        <v>1</v>
      </c>
      <c r="N86" s="585">
        <v>1</v>
      </c>
      <c r="O86" s="585" t="s">
        <v>969</v>
      </c>
      <c r="P86" s="585" t="s">
        <v>969</v>
      </c>
      <c r="Q86" s="585">
        <v>1</v>
      </c>
      <c r="R86" s="585" t="s">
        <v>969</v>
      </c>
      <c r="S86" s="331"/>
      <c r="T86" s="331"/>
    </row>
    <row r="87" spans="1:20" ht="29">
      <c r="A87" s="330"/>
      <c r="B87" s="576" t="s">
        <v>1103</v>
      </c>
      <c r="C87" s="561" t="s">
        <v>1581</v>
      </c>
      <c r="D87" s="561" t="s">
        <v>966</v>
      </c>
      <c r="E87" s="561" t="s">
        <v>967</v>
      </c>
      <c r="F87" s="585" t="s">
        <v>2109</v>
      </c>
      <c r="G87" s="585" t="s">
        <v>2109</v>
      </c>
      <c r="H87" s="585"/>
      <c r="I87" s="578" t="s">
        <v>1104</v>
      </c>
      <c r="J87" s="585" t="s">
        <v>1085</v>
      </c>
      <c r="K87" s="585" t="s">
        <v>1801</v>
      </c>
      <c r="L87" s="585" t="s">
        <v>1884</v>
      </c>
      <c r="M87" s="585">
        <v>2</v>
      </c>
      <c r="N87" s="585">
        <v>1</v>
      </c>
      <c r="O87" s="585" t="s">
        <v>969</v>
      </c>
      <c r="P87" s="585" t="s">
        <v>969</v>
      </c>
      <c r="Q87" s="585">
        <v>1</v>
      </c>
      <c r="R87" s="585" t="s">
        <v>969</v>
      </c>
      <c r="S87" s="331"/>
      <c r="T87" s="331"/>
    </row>
    <row r="88" spans="1:20" ht="29">
      <c r="A88" s="330"/>
      <c r="B88" s="576" t="s">
        <v>1105</v>
      </c>
      <c r="C88" s="561" t="s">
        <v>1582</v>
      </c>
      <c r="D88" s="561" t="s">
        <v>966</v>
      </c>
      <c r="E88" s="561" t="s">
        <v>967</v>
      </c>
      <c r="F88" s="585" t="s">
        <v>2109</v>
      </c>
      <c r="G88" s="585" t="s">
        <v>2109</v>
      </c>
      <c r="H88" s="585"/>
      <c r="I88" s="578" t="s">
        <v>1104</v>
      </c>
      <c r="J88" s="585" t="s">
        <v>1085</v>
      </c>
      <c r="K88" s="585" t="s">
        <v>1801</v>
      </c>
      <c r="L88" s="585" t="s">
        <v>1884</v>
      </c>
      <c r="M88" s="585">
        <v>2</v>
      </c>
      <c r="N88" s="585">
        <v>1</v>
      </c>
      <c r="O88" s="585" t="s">
        <v>969</v>
      </c>
      <c r="P88" s="585" t="s">
        <v>969</v>
      </c>
      <c r="Q88" s="585">
        <v>1</v>
      </c>
      <c r="R88" s="585" t="s">
        <v>969</v>
      </c>
      <c r="S88" s="331"/>
      <c r="T88" s="331"/>
    </row>
    <row r="89" spans="1:20" ht="58">
      <c r="A89" s="330"/>
      <c r="B89" s="576" t="s">
        <v>1106</v>
      </c>
      <c r="C89" s="561" t="s">
        <v>1624</v>
      </c>
      <c r="D89" s="561" t="s">
        <v>966</v>
      </c>
      <c r="E89" s="561" t="s">
        <v>967</v>
      </c>
      <c r="F89" s="585" t="s">
        <v>2109</v>
      </c>
      <c r="G89" s="585" t="s">
        <v>2109</v>
      </c>
      <c r="H89" s="585"/>
      <c r="I89" s="578" t="s">
        <v>1107</v>
      </c>
      <c r="J89" s="585" t="s">
        <v>1089</v>
      </c>
      <c r="K89" s="585" t="s">
        <v>1801</v>
      </c>
      <c r="L89" s="585" t="s">
        <v>1884</v>
      </c>
      <c r="M89" s="585">
        <v>2</v>
      </c>
      <c r="N89" s="585">
        <v>1</v>
      </c>
      <c r="O89" s="585" t="s">
        <v>969</v>
      </c>
      <c r="P89" s="585" t="s">
        <v>969</v>
      </c>
      <c r="Q89" s="585">
        <v>1</v>
      </c>
      <c r="R89" s="585" t="s">
        <v>969</v>
      </c>
      <c r="S89" s="331"/>
      <c r="T89" s="331"/>
    </row>
    <row r="90" spans="1:20" ht="43.5">
      <c r="A90" s="330"/>
      <c r="B90" s="576" t="s">
        <v>1108</v>
      </c>
      <c r="C90" s="561" t="s">
        <v>1647</v>
      </c>
      <c r="D90" s="561" t="s">
        <v>966</v>
      </c>
      <c r="E90" s="561" t="s">
        <v>967</v>
      </c>
      <c r="F90" s="585" t="s">
        <v>2109</v>
      </c>
      <c r="G90" s="585" t="s">
        <v>2109</v>
      </c>
      <c r="H90" s="585"/>
      <c r="I90" s="578" t="s">
        <v>1109</v>
      </c>
      <c r="J90" s="585" t="s">
        <v>1089</v>
      </c>
      <c r="K90" s="585" t="s">
        <v>1801</v>
      </c>
      <c r="L90" s="585" t="s">
        <v>1884</v>
      </c>
      <c r="M90" s="585">
        <v>2</v>
      </c>
      <c r="N90" s="585">
        <v>1</v>
      </c>
      <c r="O90" s="585" t="s">
        <v>969</v>
      </c>
      <c r="P90" s="585" t="s">
        <v>969</v>
      </c>
      <c r="Q90" s="585">
        <v>1</v>
      </c>
      <c r="R90" s="585" t="s">
        <v>969</v>
      </c>
      <c r="S90" s="331"/>
      <c r="T90" s="331"/>
    </row>
    <row r="91" spans="1:20" ht="29">
      <c r="A91" s="330"/>
      <c r="B91" s="576" t="s">
        <v>1110</v>
      </c>
      <c r="C91" s="561" t="s">
        <v>1585</v>
      </c>
      <c r="D91" s="561" t="s">
        <v>966</v>
      </c>
      <c r="E91" s="561" t="s">
        <v>967</v>
      </c>
      <c r="F91" s="585" t="s">
        <v>2109</v>
      </c>
      <c r="G91" s="585" t="s">
        <v>2109</v>
      </c>
      <c r="H91" s="585"/>
      <c r="I91" s="578" t="s">
        <v>1111</v>
      </c>
      <c r="J91" s="585" t="s">
        <v>1091</v>
      </c>
      <c r="K91" s="585" t="s">
        <v>1801</v>
      </c>
      <c r="L91" s="585" t="s">
        <v>1884</v>
      </c>
      <c r="M91" s="585">
        <v>2</v>
      </c>
      <c r="N91" s="585">
        <v>1</v>
      </c>
      <c r="O91" s="585" t="s">
        <v>969</v>
      </c>
      <c r="P91" s="585" t="s">
        <v>969</v>
      </c>
      <c r="Q91" s="585">
        <v>1</v>
      </c>
      <c r="R91" s="585" t="s">
        <v>969</v>
      </c>
      <c r="S91" s="331"/>
      <c r="T91" s="331"/>
    </row>
    <row r="92" spans="1:20" ht="43.5">
      <c r="A92" s="330"/>
      <c r="B92" s="579"/>
      <c r="C92" s="587" t="s">
        <v>1772</v>
      </c>
      <c r="D92" s="581"/>
      <c r="E92" s="581"/>
      <c r="F92" s="582"/>
      <c r="G92" s="582"/>
      <c r="H92" s="582"/>
      <c r="I92" s="582"/>
      <c r="J92" s="582"/>
      <c r="K92" s="582"/>
      <c r="L92" s="583"/>
      <c r="M92" s="583"/>
      <c r="N92" s="583"/>
      <c r="O92" s="583"/>
      <c r="P92" s="583"/>
      <c r="Q92" s="583"/>
      <c r="R92" s="583"/>
      <c r="S92" s="331"/>
      <c r="T92" s="331"/>
    </row>
    <row r="93" spans="1:20" ht="29">
      <c r="A93" s="330"/>
      <c r="B93" s="562" t="s">
        <v>1112</v>
      </c>
      <c r="C93" s="561" t="s">
        <v>1661</v>
      </c>
      <c r="D93" s="561" t="s">
        <v>977</v>
      </c>
      <c r="E93" s="561" t="s">
        <v>969</v>
      </c>
      <c r="F93" s="585" t="s">
        <v>2108</v>
      </c>
      <c r="G93" s="585" t="s">
        <v>2108</v>
      </c>
      <c r="H93" s="585"/>
      <c r="I93" s="578" t="s">
        <v>1113</v>
      </c>
      <c r="J93" s="585" t="s">
        <v>1986</v>
      </c>
      <c r="K93" s="585" t="s">
        <v>1803</v>
      </c>
      <c r="L93" s="585" t="s">
        <v>1885</v>
      </c>
      <c r="M93" s="585">
        <v>1</v>
      </c>
      <c r="N93" s="585">
        <v>1</v>
      </c>
      <c r="O93" s="585" t="s">
        <v>1114</v>
      </c>
      <c r="P93" s="585" t="s">
        <v>969</v>
      </c>
      <c r="Q93" s="585">
        <v>1</v>
      </c>
      <c r="R93" s="585" t="s">
        <v>1114</v>
      </c>
      <c r="S93" s="331"/>
      <c r="T93" s="331"/>
    </row>
    <row r="94" spans="1:20" ht="29">
      <c r="A94" s="330"/>
      <c r="B94" s="576" t="s">
        <v>1115</v>
      </c>
      <c r="C94" s="561" t="s">
        <v>1655</v>
      </c>
      <c r="D94" s="561" t="s">
        <v>966</v>
      </c>
      <c r="E94" s="561" t="s">
        <v>967</v>
      </c>
      <c r="F94" s="585" t="s">
        <v>2109</v>
      </c>
      <c r="G94" s="585" t="s">
        <v>2109</v>
      </c>
      <c r="H94" s="585"/>
      <c r="I94" s="592">
        <v>445</v>
      </c>
      <c r="J94" s="585" t="s">
        <v>1985</v>
      </c>
      <c r="K94" s="585" t="s">
        <v>1803</v>
      </c>
      <c r="L94" s="585" t="s">
        <v>1885</v>
      </c>
      <c r="M94" s="585">
        <v>2</v>
      </c>
      <c r="N94" s="585">
        <v>1</v>
      </c>
      <c r="O94" s="585" t="s">
        <v>969</v>
      </c>
      <c r="P94" s="585" t="s">
        <v>969</v>
      </c>
      <c r="Q94" s="585">
        <v>1</v>
      </c>
      <c r="R94" s="585" t="s">
        <v>969</v>
      </c>
      <c r="S94" s="331"/>
      <c r="T94" s="331"/>
    </row>
    <row r="95" spans="1:20" ht="43.5">
      <c r="A95" s="330"/>
      <c r="B95" s="562" t="s">
        <v>1116</v>
      </c>
      <c r="C95" s="561" t="s">
        <v>1671</v>
      </c>
      <c r="D95" s="561" t="s">
        <v>977</v>
      </c>
      <c r="E95" s="561" t="s">
        <v>969</v>
      </c>
      <c r="F95" s="585" t="s">
        <v>2109</v>
      </c>
      <c r="G95" s="585" t="s">
        <v>2109</v>
      </c>
      <c r="H95" s="585"/>
      <c r="I95" s="578" t="s">
        <v>1117</v>
      </c>
      <c r="J95" s="585" t="s">
        <v>1987</v>
      </c>
      <c r="K95" s="585" t="s">
        <v>1803</v>
      </c>
      <c r="L95" s="585" t="s">
        <v>1885</v>
      </c>
      <c r="M95" s="585">
        <v>1</v>
      </c>
      <c r="N95" s="585">
        <v>1</v>
      </c>
      <c r="O95" s="585" t="s">
        <v>969</v>
      </c>
      <c r="P95" s="585" t="s">
        <v>969</v>
      </c>
      <c r="Q95" s="585">
        <v>1</v>
      </c>
      <c r="R95" s="585" t="s">
        <v>969</v>
      </c>
      <c r="S95" s="331"/>
      <c r="T95" s="331"/>
    </row>
    <row r="96" spans="1:20" ht="29">
      <c r="A96" s="330"/>
      <c r="B96" s="576" t="s">
        <v>1118</v>
      </c>
      <c r="C96" s="561" t="s">
        <v>1657</v>
      </c>
      <c r="D96" s="561" t="s">
        <v>966</v>
      </c>
      <c r="E96" s="561" t="s">
        <v>967</v>
      </c>
      <c r="F96" s="585" t="s">
        <v>2109</v>
      </c>
      <c r="G96" s="585" t="s">
        <v>2109</v>
      </c>
      <c r="H96" s="585"/>
      <c r="I96" s="578" t="s">
        <v>1119</v>
      </c>
      <c r="J96" s="585" t="s">
        <v>1988</v>
      </c>
      <c r="K96" s="585" t="s">
        <v>1803</v>
      </c>
      <c r="L96" s="585" t="s">
        <v>1885</v>
      </c>
      <c r="M96" s="585">
        <v>2</v>
      </c>
      <c r="N96" s="585">
        <v>1</v>
      </c>
      <c r="O96" s="585" t="s">
        <v>969</v>
      </c>
      <c r="P96" s="585" t="s">
        <v>969</v>
      </c>
      <c r="Q96" s="585">
        <v>1</v>
      </c>
      <c r="R96" s="585" t="s">
        <v>969</v>
      </c>
      <c r="S96" s="331"/>
      <c r="T96" s="331"/>
    </row>
    <row r="97" spans="1:20" ht="29">
      <c r="A97" s="330"/>
      <c r="B97" s="577" t="s">
        <v>1120</v>
      </c>
      <c r="C97" s="561" t="s">
        <v>1658</v>
      </c>
      <c r="D97" s="561" t="s">
        <v>966</v>
      </c>
      <c r="E97" s="561" t="s">
        <v>967</v>
      </c>
      <c r="F97" s="585" t="s">
        <v>2109</v>
      </c>
      <c r="G97" s="585" t="s">
        <v>2109</v>
      </c>
      <c r="H97" s="585"/>
      <c r="I97" s="578" t="s">
        <v>1076</v>
      </c>
      <c r="J97" s="585" t="s">
        <v>1989</v>
      </c>
      <c r="K97" s="585" t="s">
        <v>1803</v>
      </c>
      <c r="L97" s="585" t="s">
        <v>1885</v>
      </c>
      <c r="M97" s="586">
        <v>4</v>
      </c>
      <c r="N97" s="586">
        <v>1</v>
      </c>
      <c r="O97" s="585" t="s">
        <v>969</v>
      </c>
      <c r="P97" s="585" t="s">
        <v>969</v>
      </c>
      <c r="Q97" s="585">
        <v>1</v>
      </c>
      <c r="R97" s="585" t="s">
        <v>969</v>
      </c>
      <c r="S97" s="331"/>
      <c r="T97" s="331"/>
    </row>
    <row r="98" spans="1:20" ht="29">
      <c r="A98" s="330"/>
      <c r="B98" s="562" t="s">
        <v>1121</v>
      </c>
      <c r="C98" s="561" t="s">
        <v>1659</v>
      </c>
      <c r="D98" s="561" t="s">
        <v>966</v>
      </c>
      <c r="E98" s="561" t="s">
        <v>967</v>
      </c>
      <c r="F98" s="585" t="s">
        <v>2109</v>
      </c>
      <c r="G98" s="585" t="s">
        <v>2109</v>
      </c>
      <c r="H98" s="585"/>
      <c r="I98" s="578" t="s">
        <v>1122</v>
      </c>
      <c r="J98" s="585" t="s">
        <v>1990</v>
      </c>
      <c r="K98" s="585" t="s">
        <v>1803</v>
      </c>
      <c r="L98" s="585" t="s">
        <v>1885</v>
      </c>
      <c r="M98" s="585">
        <v>2</v>
      </c>
      <c r="N98" s="585">
        <v>1</v>
      </c>
      <c r="O98" s="585" t="s">
        <v>969</v>
      </c>
      <c r="P98" s="585" t="s">
        <v>969</v>
      </c>
      <c r="Q98" s="585">
        <v>1</v>
      </c>
      <c r="R98" s="585" t="s">
        <v>969</v>
      </c>
      <c r="S98" s="331"/>
      <c r="T98" s="331"/>
    </row>
    <row r="99" spans="1:20" ht="29">
      <c r="A99" s="330"/>
      <c r="B99" s="562" t="s">
        <v>1123</v>
      </c>
      <c r="C99" s="561" t="s">
        <v>1660</v>
      </c>
      <c r="D99" s="561" t="s">
        <v>966</v>
      </c>
      <c r="E99" s="561" t="s">
        <v>987</v>
      </c>
      <c r="F99" s="585" t="s">
        <v>2109</v>
      </c>
      <c r="G99" s="585" t="s">
        <v>2109</v>
      </c>
      <c r="H99" s="585"/>
      <c r="I99" s="578" t="s">
        <v>1124</v>
      </c>
      <c r="J99" s="585" t="s">
        <v>1991</v>
      </c>
      <c r="K99" s="585" t="s">
        <v>1803</v>
      </c>
      <c r="L99" s="585" t="s">
        <v>1885</v>
      </c>
      <c r="M99" s="585">
        <v>2</v>
      </c>
      <c r="N99" s="585">
        <v>1</v>
      </c>
      <c r="O99" s="585" t="s">
        <v>969</v>
      </c>
      <c r="P99" s="585" t="s">
        <v>969</v>
      </c>
      <c r="Q99" s="585">
        <v>1</v>
      </c>
      <c r="R99" s="585" t="s">
        <v>969</v>
      </c>
      <c r="S99" s="331"/>
      <c r="T99" s="331"/>
    </row>
    <row r="100" spans="1:20" ht="29">
      <c r="A100" s="330"/>
      <c r="B100" s="579"/>
      <c r="C100" s="587" t="s">
        <v>1807</v>
      </c>
      <c r="D100" s="581"/>
      <c r="E100" s="581"/>
      <c r="F100" s="582"/>
      <c r="G100" s="582"/>
      <c r="H100" s="582"/>
      <c r="I100" s="582"/>
      <c r="J100" s="582"/>
      <c r="K100" s="582"/>
      <c r="L100" s="583"/>
      <c r="M100" s="583"/>
      <c r="N100" s="583"/>
      <c r="O100" s="583"/>
      <c r="P100" s="583"/>
      <c r="Q100" s="583"/>
      <c r="R100" s="583"/>
      <c r="S100" s="331"/>
      <c r="T100" s="331"/>
    </row>
    <row r="101" spans="1:20" ht="43.5">
      <c r="A101" s="330"/>
      <c r="B101" s="576" t="s">
        <v>1125</v>
      </c>
      <c r="C101" s="561" t="s">
        <v>1145</v>
      </c>
      <c r="D101" s="561" t="s">
        <v>977</v>
      </c>
      <c r="E101" s="561" t="s">
        <v>969</v>
      </c>
      <c r="F101" s="585" t="s">
        <v>2108</v>
      </c>
      <c r="G101" s="585" t="s">
        <v>2108</v>
      </c>
      <c r="H101" s="585"/>
      <c r="I101" s="578" t="s">
        <v>1126</v>
      </c>
      <c r="J101" s="585">
        <v>16</v>
      </c>
      <c r="K101" s="585" t="s">
        <v>1805</v>
      </c>
      <c r="L101" s="585" t="s">
        <v>1886</v>
      </c>
      <c r="M101" s="585">
        <v>1</v>
      </c>
      <c r="N101" s="585">
        <v>1</v>
      </c>
      <c r="O101" s="585" t="s">
        <v>1127</v>
      </c>
      <c r="P101" s="585" t="s">
        <v>969</v>
      </c>
      <c r="Q101" s="585">
        <v>1</v>
      </c>
      <c r="R101" s="585" t="s">
        <v>1127</v>
      </c>
      <c r="S101" s="331"/>
      <c r="T101" s="331"/>
    </row>
    <row r="102" spans="1:20" ht="29">
      <c r="A102" s="330"/>
      <c r="B102" s="576" t="s">
        <v>1128</v>
      </c>
      <c r="C102" s="561" t="s">
        <v>1155</v>
      </c>
      <c r="D102" s="561" t="s">
        <v>966</v>
      </c>
      <c r="E102" s="561" t="s">
        <v>967</v>
      </c>
      <c r="F102" s="585" t="s">
        <v>2109</v>
      </c>
      <c r="G102" s="585" t="s">
        <v>2109</v>
      </c>
      <c r="H102" s="585"/>
      <c r="I102" s="578" t="s">
        <v>1129</v>
      </c>
      <c r="J102" s="585">
        <v>16</v>
      </c>
      <c r="K102" s="585" t="s">
        <v>1805</v>
      </c>
      <c r="L102" s="585" t="s">
        <v>1886</v>
      </c>
      <c r="M102" s="585">
        <v>1</v>
      </c>
      <c r="N102" s="585">
        <v>1</v>
      </c>
      <c r="O102" s="585" t="s">
        <v>969</v>
      </c>
      <c r="P102" s="585" t="s">
        <v>969</v>
      </c>
      <c r="Q102" s="585">
        <v>1</v>
      </c>
      <c r="R102" s="585" t="s">
        <v>969</v>
      </c>
      <c r="S102" s="331"/>
      <c r="T102" s="331"/>
    </row>
    <row r="103" spans="1:20" ht="29">
      <c r="A103" s="330"/>
      <c r="B103" s="579"/>
      <c r="C103" s="587" t="s">
        <v>1773</v>
      </c>
      <c r="D103" s="581"/>
      <c r="E103" s="581"/>
      <c r="F103" s="582"/>
      <c r="G103" s="582"/>
      <c r="H103" s="582"/>
      <c r="I103" s="582"/>
      <c r="J103" s="582"/>
      <c r="K103" s="582"/>
      <c r="L103" s="583"/>
      <c r="M103" s="583"/>
      <c r="N103" s="583"/>
      <c r="O103" s="583"/>
      <c r="P103" s="583"/>
      <c r="Q103" s="583"/>
      <c r="R103" s="583"/>
      <c r="S103" s="331"/>
      <c r="T103" s="331"/>
    </row>
    <row r="104" spans="1:20" ht="43.5">
      <c r="B104" s="577" t="s">
        <v>1130</v>
      </c>
      <c r="C104" s="561" t="s">
        <v>1170</v>
      </c>
      <c r="D104" s="561" t="s">
        <v>977</v>
      </c>
      <c r="E104" s="561" t="s">
        <v>969</v>
      </c>
      <c r="F104" s="585" t="s">
        <v>2108</v>
      </c>
      <c r="G104" s="585" t="s">
        <v>2108</v>
      </c>
      <c r="H104" s="585"/>
      <c r="I104" s="578" t="s">
        <v>2002</v>
      </c>
      <c r="J104" s="585" t="s">
        <v>1992</v>
      </c>
      <c r="K104" s="585" t="s">
        <v>1887</v>
      </c>
      <c r="L104" s="585" t="s">
        <v>1888</v>
      </c>
      <c r="M104" s="586">
        <v>1</v>
      </c>
      <c r="N104" s="586">
        <v>1</v>
      </c>
      <c r="O104" s="585" t="s">
        <v>1131</v>
      </c>
      <c r="P104" s="585" t="s">
        <v>969</v>
      </c>
      <c r="Q104" s="585">
        <v>1</v>
      </c>
      <c r="R104" s="585" t="s">
        <v>1131</v>
      </c>
      <c r="S104" s="331"/>
      <c r="T104" s="331"/>
    </row>
    <row r="105" spans="1:20" ht="14.5">
      <c r="B105" s="577" t="s">
        <v>1132</v>
      </c>
      <c r="C105" s="561" t="s">
        <v>1171</v>
      </c>
      <c r="D105" s="561" t="s">
        <v>966</v>
      </c>
      <c r="E105" s="561" t="s">
        <v>987</v>
      </c>
      <c r="F105" s="585" t="s">
        <v>2108</v>
      </c>
      <c r="G105" s="585" t="s">
        <v>2108</v>
      </c>
      <c r="H105" s="585"/>
      <c r="I105" s="578" t="s">
        <v>1133</v>
      </c>
      <c r="J105" s="585" t="s">
        <v>1993</v>
      </c>
      <c r="K105" s="585" t="s">
        <v>1887</v>
      </c>
      <c r="L105" s="585" t="s">
        <v>1888</v>
      </c>
      <c r="M105" s="586">
        <v>1</v>
      </c>
      <c r="N105" s="586">
        <v>1</v>
      </c>
      <c r="O105" s="585">
        <v>1</v>
      </c>
      <c r="P105" s="585" t="s">
        <v>969</v>
      </c>
      <c r="Q105" s="585">
        <v>1</v>
      </c>
      <c r="R105" s="585">
        <v>1</v>
      </c>
      <c r="S105" s="331"/>
      <c r="T105" s="331"/>
    </row>
    <row r="106" spans="1:20" ht="43.5">
      <c r="B106" s="577" t="s">
        <v>1134</v>
      </c>
      <c r="C106" s="561" t="s">
        <v>1172</v>
      </c>
      <c r="D106" s="561" t="s">
        <v>966</v>
      </c>
      <c r="E106" s="561" t="s">
        <v>987</v>
      </c>
      <c r="F106" s="585" t="s">
        <v>2108</v>
      </c>
      <c r="G106" s="585" t="s">
        <v>2108</v>
      </c>
      <c r="H106" s="585"/>
      <c r="I106" s="578" t="s">
        <v>1135</v>
      </c>
      <c r="J106" s="585" t="s">
        <v>1994</v>
      </c>
      <c r="K106" s="585" t="s">
        <v>1887</v>
      </c>
      <c r="L106" s="585" t="s">
        <v>1888</v>
      </c>
      <c r="M106" s="586">
        <v>1</v>
      </c>
      <c r="N106" s="586">
        <v>1</v>
      </c>
      <c r="O106" s="585">
        <v>1</v>
      </c>
      <c r="P106" s="585" t="s">
        <v>969</v>
      </c>
      <c r="Q106" s="585">
        <v>1</v>
      </c>
      <c r="R106" s="585">
        <v>1</v>
      </c>
      <c r="S106" s="331"/>
      <c r="T106" s="331"/>
    </row>
    <row r="107" spans="1:20" ht="14.5">
      <c r="B107" s="577" t="s">
        <v>1136</v>
      </c>
      <c r="C107" s="561" t="s">
        <v>1173</v>
      </c>
      <c r="D107" s="561" t="s">
        <v>966</v>
      </c>
      <c r="E107" s="561" t="s">
        <v>987</v>
      </c>
      <c r="F107" s="585" t="s">
        <v>2108</v>
      </c>
      <c r="G107" s="585" t="s">
        <v>2108</v>
      </c>
      <c r="H107" s="585"/>
      <c r="I107" s="578" t="s">
        <v>1137</v>
      </c>
      <c r="J107" s="585" t="s">
        <v>1995</v>
      </c>
      <c r="K107" s="585" t="s">
        <v>1887</v>
      </c>
      <c r="L107" s="585" t="s">
        <v>1888</v>
      </c>
      <c r="M107" s="586">
        <v>1</v>
      </c>
      <c r="N107" s="586">
        <v>1</v>
      </c>
      <c r="O107" s="585">
        <v>1</v>
      </c>
      <c r="P107" s="585" t="s">
        <v>969</v>
      </c>
      <c r="Q107" s="585">
        <v>1</v>
      </c>
      <c r="R107" s="585">
        <v>1</v>
      </c>
      <c r="S107" s="331"/>
      <c r="T107" s="331"/>
    </row>
    <row r="108" spans="1:20" ht="29">
      <c r="B108" s="577" t="s">
        <v>1138</v>
      </c>
      <c r="C108" s="561" t="s">
        <v>1174</v>
      </c>
      <c r="D108" s="561" t="s">
        <v>966</v>
      </c>
      <c r="E108" s="561" t="s">
        <v>987</v>
      </c>
      <c r="F108" s="585" t="s">
        <v>2108</v>
      </c>
      <c r="G108" s="585" t="s">
        <v>2108</v>
      </c>
      <c r="H108" s="585"/>
      <c r="I108" s="578" t="s">
        <v>2004</v>
      </c>
      <c r="J108" s="585" t="s">
        <v>1996</v>
      </c>
      <c r="K108" s="585" t="s">
        <v>1887</v>
      </c>
      <c r="L108" s="585" t="s">
        <v>1888</v>
      </c>
      <c r="M108" s="586">
        <v>1</v>
      </c>
      <c r="N108" s="586">
        <v>1</v>
      </c>
      <c r="O108" s="585">
        <v>1</v>
      </c>
      <c r="P108" s="585" t="s">
        <v>969</v>
      </c>
      <c r="Q108" s="585">
        <v>1</v>
      </c>
      <c r="R108" s="585">
        <v>1</v>
      </c>
      <c r="S108" s="331"/>
      <c r="T108" s="331"/>
    </row>
    <row r="109" spans="1:20" ht="58">
      <c r="B109" s="577" t="s">
        <v>1139</v>
      </c>
      <c r="C109" s="561" t="s">
        <v>1175</v>
      </c>
      <c r="D109" s="561" t="s">
        <v>966</v>
      </c>
      <c r="E109" s="561" t="s">
        <v>987</v>
      </c>
      <c r="F109" s="585" t="s">
        <v>2109</v>
      </c>
      <c r="G109" s="585" t="s">
        <v>2109</v>
      </c>
      <c r="H109" s="585"/>
      <c r="I109" s="578" t="s">
        <v>2003</v>
      </c>
      <c r="J109" s="585" t="s">
        <v>1996</v>
      </c>
      <c r="K109" s="585" t="s">
        <v>1887</v>
      </c>
      <c r="L109" s="585" t="s">
        <v>1888</v>
      </c>
      <c r="M109" s="586">
        <v>1</v>
      </c>
      <c r="N109" s="586">
        <v>1</v>
      </c>
      <c r="O109" s="585" t="s">
        <v>969</v>
      </c>
      <c r="P109" s="585" t="s">
        <v>969</v>
      </c>
      <c r="Q109" s="585">
        <v>1</v>
      </c>
      <c r="R109" s="585" t="s">
        <v>969</v>
      </c>
      <c r="S109" s="331"/>
      <c r="T109" s="331"/>
    </row>
    <row r="110" spans="1:20" ht="29">
      <c r="B110" s="579"/>
      <c r="C110" s="587" t="s">
        <v>1774</v>
      </c>
      <c r="D110" s="581"/>
      <c r="E110" s="581"/>
      <c r="F110" s="582"/>
      <c r="G110" s="582"/>
      <c r="H110" s="582"/>
      <c r="I110" s="582"/>
      <c r="J110" s="582"/>
      <c r="K110" s="582"/>
      <c r="L110" s="583"/>
      <c r="M110" s="583"/>
      <c r="N110" s="583"/>
      <c r="O110" s="583"/>
      <c r="P110" s="583"/>
      <c r="Q110" s="583"/>
      <c r="R110" s="583"/>
      <c r="S110" s="331"/>
      <c r="T110" s="331"/>
    </row>
    <row r="111" spans="1:20" ht="14.5">
      <c r="B111" s="576" t="s">
        <v>1140</v>
      </c>
      <c r="C111" s="561" t="s">
        <v>1298</v>
      </c>
      <c r="D111" s="561" t="s">
        <v>966</v>
      </c>
      <c r="E111" s="561" t="s">
        <v>967</v>
      </c>
      <c r="F111" s="585" t="s">
        <v>2109</v>
      </c>
      <c r="G111" s="585" t="s">
        <v>2109</v>
      </c>
      <c r="H111" s="585"/>
      <c r="I111" s="578" t="s">
        <v>1141</v>
      </c>
      <c r="J111" s="585">
        <v>18</v>
      </c>
      <c r="K111" s="585" t="s">
        <v>1889</v>
      </c>
      <c r="L111" s="585" t="s">
        <v>1890</v>
      </c>
      <c r="M111" s="585">
        <v>1</v>
      </c>
      <c r="N111" s="585">
        <v>1</v>
      </c>
      <c r="O111" s="585" t="s">
        <v>969</v>
      </c>
      <c r="P111" s="585" t="s">
        <v>969</v>
      </c>
      <c r="Q111" s="585">
        <v>1</v>
      </c>
      <c r="R111" s="585" t="s">
        <v>969</v>
      </c>
      <c r="S111" s="331"/>
      <c r="T111" s="331"/>
    </row>
    <row r="112" spans="1:20" ht="29">
      <c r="B112" s="576" t="s">
        <v>1142</v>
      </c>
      <c r="C112" s="561" t="s">
        <v>1299</v>
      </c>
      <c r="D112" s="561" t="s">
        <v>966</v>
      </c>
      <c r="E112" s="561" t="s">
        <v>967</v>
      </c>
      <c r="F112" s="585" t="s">
        <v>2109</v>
      </c>
      <c r="G112" s="585" t="s">
        <v>2109</v>
      </c>
      <c r="H112" s="585"/>
      <c r="I112" s="578" t="s">
        <v>1141</v>
      </c>
      <c r="J112" s="585">
        <v>18</v>
      </c>
      <c r="K112" s="585" t="s">
        <v>1889</v>
      </c>
      <c r="L112" s="585" t="s">
        <v>1890</v>
      </c>
      <c r="M112" s="585">
        <v>1</v>
      </c>
      <c r="N112" s="585">
        <v>1</v>
      </c>
      <c r="O112" s="585" t="s">
        <v>969</v>
      </c>
      <c r="P112" s="585" t="s">
        <v>969</v>
      </c>
      <c r="Q112" s="585">
        <v>1</v>
      </c>
      <c r="R112" s="585" t="s">
        <v>969</v>
      </c>
      <c r="S112" s="331"/>
      <c r="T112" s="331"/>
    </row>
    <row r="113" spans="1:20" ht="14.5">
      <c r="B113" s="576" t="s">
        <v>1143</v>
      </c>
      <c r="C113" s="561" t="s">
        <v>1300</v>
      </c>
      <c r="D113" s="561" t="s">
        <v>966</v>
      </c>
      <c r="E113" s="561" t="s">
        <v>967</v>
      </c>
      <c r="F113" s="585" t="s">
        <v>2109</v>
      </c>
      <c r="G113" s="585" t="s">
        <v>2109</v>
      </c>
      <c r="H113" s="585"/>
      <c r="I113" s="578" t="s">
        <v>1141</v>
      </c>
      <c r="J113" s="585">
        <v>18</v>
      </c>
      <c r="K113" s="585" t="s">
        <v>1889</v>
      </c>
      <c r="L113" s="585" t="s">
        <v>1890</v>
      </c>
      <c r="M113" s="585">
        <v>1</v>
      </c>
      <c r="N113" s="585">
        <v>1</v>
      </c>
      <c r="O113" s="585" t="s">
        <v>969</v>
      </c>
      <c r="P113" s="585" t="s">
        <v>969</v>
      </c>
      <c r="Q113" s="585">
        <v>1</v>
      </c>
      <c r="R113" s="585" t="s">
        <v>969</v>
      </c>
      <c r="S113" s="331"/>
      <c r="T113" s="331"/>
    </row>
    <row r="114" spans="1:20" ht="14.5">
      <c r="B114" s="576" t="s">
        <v>1144</v>
      </c>
      <c r="C114" s="561" t="s">
        <v>1301</v>
      </c>
      <c r="D114" s="561" t="s">
        <v>977</v>
      </c>
      <c r="E114" s="561" t="s">
        <v>969</v>
      </c>
      <c r="F114" s="585" t="s">
        <v>2109</v>
      </c>
      <c r="G114" s="585" t="s">
        <v>2109</v>
      </c>
      <c r="H114" s="585"/>
      <c r="I114" s="578" t="s">
        <v>1141</v>
      </c>
      <c r="J114" s="585">
        <v>18</v>
      </c>
      <c r="K114" s="585" t="s">
        <v>1889</v>
      </c>
      <c r="L114" s="585" t="s">
        <v>1890</v>
      </c>
      <c r="M114" s="585">
        <v>1</v>
      </c>
      <c r="N114" s="585">
        <v>1</v>
      </c>
      <c r="O114" s="585" t="s">
        <v>969</v>
      </c>
      <c r="P114" s="585" t="s">
        <v>969</v>
      </c>
      <c r="Q114" s="585">
        <v>1</v>
      </c>
      <c r="R114" s="585" t="s">
        <v>969</v>
      </c>
      <c r="S114" s="331"/>
      <c r="T114" s="331"/>
    </row>
    <row r="115" spans="1:20" ht="58">
      <c r="B115" s="579"/>
      <c r="C115" s="591" t="s">
        <v>2007</v>
      </c>
      <c r="D115" s="581"/>
      <c r="E115" s="581"/>
      <c r="F115" s="582"/>
      <c r="G115" s="582"/>
      <c r="H115" s="582"/>
      <c r="I115" s="582"/>
      <c r="J115" s="582"/>
      <c r="K115" s="582"/>
      <c r="L115" s="583"/>
      <c r="M115" s="583"/>
      <c r="N115" s="583"/>
      <c r="O115" s="583"/>
      <c r="P115" s="583"/>
      <c r="Q115" s="583"/>
      <c r="R115" s="583"/>
      <c r="S115" s="331"/>
      <c r="T115" s="331"/>
    </row>
    <row r="116" spans="1:20" ht="29">
      <c r="B116" s="877" t="s">
        <v>2006</v>
      </c>
      <c r="C116" s="561" t="s">
        <v>2005</v>
      </c>
      <c r="D116" s="561" t="s">
        <v>977</v>
      </c>
      <c r="E116" s="561" t="s">
        <v>969</v>
      </c>
      <c r="F116" s="585" t="s">
        <v>2109</v>
      </c>
      <c r="G116" s="585" t="s">
        <v>2109</v>
      </c>
      <c r="H116" s="585"/>
      <c r="I116" s="578" t="s">
        <v>2011</v>
      </c>
      <c r="J116" s="585" t="s">
        <v>2012</v>
      </c>
      <c r="K116" s="585" t="s">
        <v>2010</v>
      </c>
      <c r="L116" s="585" t="s">
        <v>2013</v>
      </c>
      <c r="M116" s="585">
        <v>1</v>
      </c>
      <c r="N116" s="585">
        <v>1</v>
      </c>
      <c r="O116" s="585" t="s">
        <v>969</v>
      </c>
      <c r="P116" s="585" t="s">
        <v>969</v>
      </c>
      <c r="Q116" s="585">
        <v>1</v>
      </c>
      <c r="R116" s="585" t="s">
        <v>969</v>
      </c>
      <c r="S116" s="331"/>
      <c r="T116" s="331"/>
    </row>
    <row r="117" spans="1:20" ht="29.5" thickBot="1">
      <c r="B117" s="877" t="s">
        <v>2009</v>
      </c>
      <c r="C117" s="561" t="s">
        <v>2008</v>
      </c>
      <c r="D117" s="561" t="s">
        <v>966</v>
      </c>
      <c r="E117" s="561" t="s">
        <v>987</v>
      </c>
      <c r="F117" s="585" t="s">
        <v>2109</v>
      </c>
      <c r="G117" s="585" t="s">
        <v>2109</v>
      </c>
      <c r="H117" s="585"/>
      <c r="I117" s="578" t="s">
        <v>2011</v>
      </c>
      <c r="J117" s="585" t="s">
        <v>2012</v>
      </c>
      <c r="K117" s="585" t="s">
        <v>2010</v>
      </c>
      <c r="L117" s="585" t="s">
        <v>2013</v>
      </c>
      <c r="M117" s="585">
        <v>2</v>
      </c>
      <c r="N117" s="585">
        <v>1</v>
      </c>
      <c r="O117" s="585" t="s">
        <v>969</v>
      </c>
      <c r="P117" s="585" t="s">
        <v>969</v>
      </c>
      <c r="Q117" s="585">
        <v>1</v>
      </c>
      <c r="R117" s="585" t="s">
        <v>969</v>
      </c>
      <c r="S117" s="331"/>
      <c r="T117" s="331"/>
    </row>
    <row r="118" spans="1:20" ht="15" thickBot="1">
      <c r="B118" s="589" t="s">
        <v>2075</v>
      </c>
      <c r="C118" s="590"/>
      <c r="D118" s="590"/>
      <c r="E118" s="590"/>
      <c r="F118" s="590"/>
      <c r="G118" s="590"/>
      <c r="H118" s="590"/>
      <c r="I118" s="590"/>
      <c r="J118" s="590"/>
      <c r="K118" s="590"/>
      <c r="L118" s="590"/>
      <c r="M118" s="590"/>
      <c r="N118" s="590"/>
      <c r="O118" s="590"/>
      <c r="P118" s="590"/>
      <c r="Q118" s="590"/>
      <c r="R118" s="590"/>
      <c r="S118" s="320"/>
      <c r="T118" s="320"/>
    </row>
    <row r="119" spans="1:20" ht="29">
      <c r="A119" s="321" t="s">
        <v>2076</v>
      </c>
      <c r="B119" s="884" t="s">
        <v>2077</v>
      </c>
      <c r="C119" s="561"/>
      <c r="D119" s="561"/>
      <c r="E119" s="561" t="s">
        <v>969</v>
      </c>
      <c r="F119" s="585" t="s">
        <v>2108</v>
      </c>
      <c r="G119" s="585" t="s">
        <v>2108</v>
      </c>
      <c r="H119" s="585"/>
      <c r="I119" s="578" t="s">
        <v>2079</v>
      </c>
      <c r="J119" s="592" t="s">
        <v>969</v>
      </c>
      <c r="K119" s="592" t="s">
        <v>969</v>
      </c>
      <c r="L119" s="592" t="s">
        <v>969</v>
      </c>
      <c r="M119" s="885"/>
      <c r="N119" s="885"/>
      <c r="O119" s="592"/>
      <c r="P119" s="592"/>
      <c r="Q119" s="592"/>
      <c r="R119" s="592"/>
      <c r="S119" s="331"/>
      <c r="T119" s="331"/>
    </row>
    <row r="120" spans="1:20" ht="29.5" thickBot="1">
      <c r="B120" s="884" t="s">
        <v>2078</v>
      </c>
      <c r="C120" s="561"/>
      <c r="D120" s="561"/>
      <c r="E120" s="561" t="s">
        <v>969</v>
      </c>
      <c r="F120" s="890" t="s">
        <v>2108</v>
      </c>
      <c r="G120" s="890" t="s">
        <v>2108</v>
      </c>
      <c r="H120" s="585"/>
      <c r="I120" s="578" t="s">
        <v>2079</v>
      </c>
      <c r="J120" s="592" t="s">
        <v>969</v>
      </c>
      <c r="K120" s="592" t="s">
        <v>969</v>
      </c>
      <c r="L120" s="592" t="s">
        <v>969</v>
      </c>
      <c r="M120" s="885"/>
      <c r="N120" s="885"/>
      <c r="O120" s="592"/>
      <c r="P120" s="592"/>
      <c r="Q120" s="592"/>
      <c r="R120" s="592"/>
      <c r="S120" s="331"/>
      <c r="T120" s="331"/>
    </row>
    <row r="121" spans="1:20" ht="14.5">
      <c r="B121" s="906" t="s">
        <v>1812</v>
      </c>
      <c r="C121" s="590"/>
      <c r="D121" s="590"/>
      <c r="E121" s="590"/>
      <c r="F121" s="590"/>
      <c r="G121" s="590"/>
      <c r="H121" s="590"/>
      <c r="I121" s="590"/>
      <c r="J121" s="590"/>
      <c r="K121" s="590"/>
      <c r="L121" s="590"/>
      <c r="M121" s="590"/>
      <c r="N121" s="590"/>
      <c r="O121" s="590"/>
      <c r="P121" s="590"/>
      <c r="Q121" s="590"/>
      <c r="R121" s="590"/>
      <c r="S121" s="320"/>
      <c r="T121" s="320"/>
    </row>
    <row r="122" spans="1:20" ht="29">
      <c r="B122" s="887"/>
      <c r="C122" s="905" t="s">
        <v>1860</v>
      </c>
      <c r="D122" s="582"/>
      <c r="E122" s="582"/>
      <c r="F122" s="582"/>
      <c r="G122" s="582"/>
      <c r="H122" s="879"/>
      <c r="I122" s="879"/>
      <c r="J122" s="582"/>
      <c r="K122" s="582"/>
      <c r="L122" s="583"/>
      <c r="M122" s="583"/>
      <c r="N122" s="583"/>
      <c r="O122" s="583"/>
      <c r="P122" s="583"/>
      <c r="Q122" s="583"/>
      <c r="R122" s="583"/>
      <c r="S122" s="879"/>
      <c r="T122" s="320"/>
    </row>
    <row r="123" spans="1:20" ht="102" thickBot="1">
      <c r="B123" s="576" t="s">
        <v>1844</v>
      </c>
      <c r="C123" s="888" t="s">
        <v>1859</v>
      </c>
      <c r="D123" s="889" t="s">
        <v>966</v>
      </c>
      <c r="E123" s="890" t="s">
        <v>969</v>
      </c>
      <c r="F123" s="890" t="s">
        <v>2108</v>
      </c>
      <c r="G123" s="890" t="s">
        <v>2108</v>
      </c>
      <c r="H123" s="890"/>
      <c r="I123" s="892" t="s">
        <v>1845</v>
      </c>
      <c r="J123" s="890" t="s">
        <v>969</v>
      </c>
      <c r="K123" s="890" t="s">
        <v>969</v>
      </c>
      <c r="L123" s="890" t="s">
        <v>969</v>
      </c>
      <c r="M123" s="890">
        <v>2</v>
      </c>
      <c r="N123" s="890">
        <v>2</v>
      </c>
      <c r="O123" s="890">
        <v>2</v>
      </c>
      <c r="P123" s="890">
        <v>1</v>
      </c>
      <c r="Q123" s="890">
        <v>2</v>
      </c>
      <c r="R123" s="890">
        <v>1</v>
      </c>
      <c r="S123" s="331"/>
      <c r="T123" s="331"/>
    </row>
    <row r="124" spans="1:20" ht="58">
      <c r="B124" s="893"/>
      <c r="C124" s="907" t="s">
        <v>2081</v>
      </c>
      <c r="D124" s="581"/>
      <c r="E124" s="582"/>
      <c r="F124" s="582"/>
      <c r="G124" s="582"/>
      <c r="H124" s="879"/>
      <c r="I124" s="891"/>
      <c r="J124" s="870"/>
      <c r="K124" s="582"/>
      <c r="L124" s="583"/>
      <c r="M124" s="583"/>
      <c r="N124" s="583"/>
      <c r="O124" s="583"/>
      <c r="P124" s="583"/>
      <c r="Q124" s="583"/>
      <c r="R124" s="583"/>
      <c r="S124" s="879"/>
      <c r="T124" s="320"/>
    </row>
    <row r="125" spans="1:20" ht="29">
      <c r="B125" s="894" t="s">
        <v>2082</v>
      </c>
      <c r="C125" s="904" t="s">
        <v>2087</v>
      </c>
      <c r="D125" s="896" t="s">
        <v>966</v>
      </c>
      <c r="E125" s="896" t="s">
        <v>2089</v>
      </c>
      <c r="F125" s="585" t="s">
        <v>2108</v>
      </c>
      <c r="G125" s="585" t="s">
        <v>2108</v>
      </c>
      <c r="H125" s="585"/>
      <c r="I125" s="898" t="s">
        <v>1042</v>
      </c>
      <c r="J125" s="585"/>
      <c r="K125" s="899" t="s">
        <v>2093</v>
      </c>
      <c r="L125" s="585"/>
      <c r="M125" s="585" t="s">
        <v>969</v>
      </c>
      <c r="N125" s="585" t="s">
        <v>969</v>
      </c>
      <c r="O125" s="585">
        <v>1</v>
      </c>
      <c r="P125" s="585" t="s">
        <v>969</v>
      </c>
      <c r="Q125" s="585" t="s">
        <v>969</v>
      </c>
      <c r="R125" s="585">
        <v>1</v>
      </c>
      <c r="S125" s="331"/>
      <c r="T125" s="331"/>
    </row>
    <row r="126" spans="1:20" ht="43.5">
      <c r="B126" s="895" t="s">
        <v>2083</v>
      </c>
      <c r="C126" s="897" t="s">
        <v>2086</v>
      </c>
      <c r="D126" s="896" t="s">
        <v>966</v>
      </c>
      <c r="E126" s="896" t="s">
        <v>2090</v>
      </c>
      <c r="F126" s="585" t="s">
        <v>2108</v>
      </c>
      <c r="G126" s="585" t="s">
        <v>2108</v>
      </c>
      <c r="H126" s="585"/>
      <c r="I126" s="898" t="s">
        <v>1044</v>
      </c>
      <c r="J126" s="585"/>
      <c r="K126" s="899" t="s">
        <v>2094</v>
      </c>
      <c r="L126" s="585"/>
      <c r="M126" s="585" t="s">
        <v>969</v>
      </c>
      <c r="N126" s="585" t="s">
        <v>969</v>
      </c>
      <c r="O126" s="585">
        <v>1</v>
      </c>
      <c r="P126" s="585" t="s">
        <v>969</v>
      </c>
      <c r="Q126" s="585" t="s">
        <v>969</v>
      </c>
      <c r="R126" s="585">
        <v>1</v>
      </c>
      <c r="S126" s="331"/>
      <c r="T126" s="331"/>
    </row>
    <row r="127" spans="1:20" ht="29">
      <c r="B127" s="895" t="s">
        <v>2085</v>
      </c>
      <c r="C127" s="896" t="s">
        <v>2088</v>
      </c>
      <c r="D127" s="896" t="s">
        <v>966</v>
      </c>
      <c r="E127" s="896" t="s">
        <v>2091</v>
      </c>
      <c r="F127" s="585" t="s">
        <v>2108</v>
      </c>
      <c r="G127" s="585" t="s">
        <v>2108</v>
      </c>
      <c r="H127" s="585"/>
      <c r="I127" s="898" t="s">
        <v>1036</v>
      </c>
      <c r="J127" s="585"/>
      <c r="K127" s="899" t="s">
        <v>2094</v>
      </c>
      <c r="L127" s="585"/>
      <c r="M127" s="585" t="s">
        <v>969</v>
      </c>
      <c r="N127" s="585" t="s">
        <v>969</v>
      </c>
      <c r="O127" s="585">
        <v>1</v>
      </c>
      <c r="P127" s="585" t="s">
        <v>969</v>
      </c>
      <c r="Q127" s="585" t="s">
        <v>969</v>
      </c>
      <c r="R127" s="585">
        <v>1</v>
      </c>
      <c r="S127" s="331"/>
      <c r="T127" s="331"/>
    </row>
    <row r="128" spans="1:20" ht="29">
      <c r="B128" s="895" t="s">
        <v>2084</v>
      </c>
      <c r="C128" s="896" t="s">
        <v>2135</v>
      </c>
      <c r="D128" s="896" t="s">
        <v>966</v>
      </c>
      <c r="E128" s="896" t="s">
        <v>2092</v>
      </c>
      <c r="F128" s="585" t="s">
        <v>2108</v>
      </c>
      <c r="G128" s="585" t="s">
        <v>2108</v>
      </c>
      <c r="H128" s="585"/>
      <c r="I128" s="898" t="s">
        <v>1042</v>
      </c>
      <c r="J128" s="585"/>
      <c r="K128" s="899" t="s">
        <v>2095</v>
      </c>
      <c r="L128" s="585"/>
      <c r="M128" s="585" t="s">
        <v>969</v>
      </c>
      <c r="N128" s="585" t="s">
        <v>969</v>
      </c>
      <c r="O128" s="585">
        <v>1</v>
      </c>
      <c r="P128" s="585" t="s">
        <v>969</v>
      </c>
      <c r="Q128" s="585" t="s">
        <v>969</v>
      </c>
      <c r="R128" s="585">
        <v>1</v>
      </c>
      <c r="S128" s="331"/>
      <c r="T128" s="331"/>
    </row>
    <row r="129" spans="2:20" ht="33" customHeight="1">
      <c r="B129" s="900"/>
      <c r="C129" s="901"/>
      <c r="D129" s="901"/>
      <c r="E129" s="901"/>
      <c r="F129" s="901"/>
      <c r="G129" s="902"/>
      <c r="H129" s="902"/>
      <c r="I129" s="903"/>
      <c r="J129" s="902"/>
      <c r="K129" s="902"/>
      <c r="L129" s="902"/>
      <c r="M129" s="902"/>
      <c r="N129" s="902"/>
      <c r="O129" s="902"/>
      <c r="P129" s="902"/>
      <c r="Q129" s="902"/>
      <c r="R129" s="902"/>
      <c r="S129" s="331"/>
      <c r="T129" s="331"/>
    </row>
    <row r="130" spans="2:20" ht="14.5">
      <c r="B130" s="561" t="s">
        <v>1945</v>
      </c>
      <c r="C130" s="561" t="s">
        <v>1862</v>
      </c>
      <c r="D130" s="557"/>
      <c r="E130" s="561"/>
      <c r="F130" s="561"/>
      <c r="G130" s="592"/>
      <c r="H130" s="592"/>
      <c r="I130" s="578"/>
      <c r="J130" s="592"/>
      <c r="K130" s="592"/>
      <c r="L130" s="592"/>
      <c r="M130" s="592"/>
      <c r="N130" s="592"/>
      <c r="O130" s="592"/>
      <c r="P130" s="592"/>
      <c r="Q130" s="592"/>
      <c r="R130" s="592"/>
      <c r="S130" s="331"/>
      <c r="T130" s="331"/>
    </row>
    <row r="131" spans="2:20" ht="14.5">
      <c r="B131" s="562"/>
      <c r="C131" s="561" t="s">
        <v>1863</v>
      </c>
      <c r="D131" s="558"/>
      <c r="E131" s="593"/>
      <c r="F131" s="593"/>
      <c r="G131" s="594"/>
      <c r="H131" s="594"/>
      <c r="I131" s="594"/>
      <c r="J131" s="594"/>
      <c r="K131" s="594"/>
      <c r="L131" s="594"/>
      <c r="M131" s="594"/>
      <c r="N131" s="594"/>
      <c r="O131" s="594"/>
      <c r="P131" s="594"/>
      <c r="Q131" s="594"/>
      <c r="R131" s="594"/>
      <c r="S131" s="331"/>
      <c r="T131" s="331"/>
    </row>
    <row r="132" spans="2:20" ht="43.5">
      <c r="B132" s="562"/>
      <c r="C132" s="913" t="s">
        <v>2112</v>
      </c>
      <c r="D132" s="559"/>
      <c r="E132" s="593"/>
      <c r="F132" s="593"/>
      <c r="G132" s="594"/>
      <c r="H132" s="594"/>
      <c r="I132" s="594"/>
      <c r="J132" s="594"/>
      <c r="K132" s="594"/>
      <c r="L132" s="594"/>
      <c r="M132" s="594"/>
      <c r="N132" s="594"/>
      <c r="O132" s="594"/>
      <c r="P132" s="594"/>
      <c r="Q132" s="594"/>
      <c r="R132" s="594"/>
      <c r="S132" s="331"/>
      <c r="T132" s="331"/>
    </row>
    <row r="133" spans="2:20" ht="58">
      <c r="B133" s="563"/>
      <c r="C133" s="564" t="s">
        <v>2110</v>
      </c>
      <c r="D133" s="560"/>
      <c r="E133" s="595"/>
      <c r="F133" s="595"/>
      <c r="G133" s="594"/>
      <c r="H133" s="594"/>
      <c r="I133" s="594"/>
      <c r="J133" s="594"/>
      <c r="K133" s="594"/>
      <c r="L133" s="594"/>
      <c r="M133" s="594"/>
      <c r="N133" s="594"/>
      <c r="O133" s="594"/>
      <c r="P133" s="594"/>
      <c r="Q133" s="594"/>
      <c r="R133" s="594"/>
      <c r="S133" s="331"/>
      <c r="T133" s="331"/>
    </row>
    <row r="134" spans="2:20" ht="52.5" customHeight="1">
      <c r="B134" s="563"/>
      <c r="C134" s="567" t="s">
        <v>1950</v>
      </c>
      <c r="D134" s="595"/>
      <c r="E134" s="595"/>
      <c r="F134" s="595"/>
      <c r="G134" s="594"/>
      <c r="H134" s="594"/>
      <c r="I134" s="594"/>
      <c r="J134" s="594"/>
      <c r="K134" s="594"/>
      <c r="L134" s="594"/>
      <c r="M134" s="594"/>
      <c r="N134" s="594"/>
      <c r="O134" s="594"/>
      <c r="P134" s="594"/>
      <c r="Q134" s="594"/>
      <c r="R134" s="594"/>
      <c r="S134" s="331"/>
      <c r="T134" s="331"/>
    </row>
    <row r="135" spans="2:20" ht="14.5">
      <c r="B135" s="563"/>
      <c r="C135" s="565"/>
      <c r="D135" s="595"/>
      <c r="E135" s="595"/>
      <c r="F135" s="595"/>
      <c r="G135" s="594"/>
      <c r="H135" s="594"/>
      <c r="I135" s="594"/>
      <c r="J135" s="594"/>
      <c r="K135" s="594"/>
      <c r="L135" s="594"/>
      <c r="M135" s="594"/>
      <c r="N135" s="594"/>
      <c r="O135" s="594"/>
      <c r="P135" s="594"/>
      <c r="Q135" s="594"/>
      <c r="R135" s="594"/>
      <c r="S135" s="331"/>
      <c r="T135" s="331"/>
    </row>
    <row r="136" spans="2:20" ht="14.5">
      <c r="B136" s="561"/>
      <c r="C136" s="561"/>
      <c r="D136" s="595"/>
      <c r="E136" s="595"/>
      <c r="F136" s="595"/>
      <c r="G136" s="594"/>
      <c r="H136" s="594"/>
      <c r="I136" s="594"/>
      <c r="J136" s="594"/>
      <c r="K136" s="594"/>
      <c r="L136" s="594"/>
      <c r="M136" s="594"/>
      <c r="N136" s="594"/>
      <c r="O136" s="594"/>
      <c r="P136" s="594"/>
      <c r="Q136" s="594"/>
      <c r="R136" s="594"/>
      <c r="S136" s="331"/>
      <c r="T136" s="331"/>
    </row>
    <row r="137" spans="2:20" ht="14.5">
      <c r="B137" s="563"/>
      <c r="C137" s="561"/>
      <c r="D137" s="595"/>
      <c r="E137" s="595"/>
      <c r="F137" s="595"/>
      <c r="G137" s="594"/>
      <c r="H137" s="594"/>
      <c r="I137" s="594"/>
      <c r="J137" s="594"/>
      <c r="K137" s="594"/>
      <c r="L137" s="594"/>
      <c r="M137" s="594"/>
      <c r="N137" s="594"/>
      <c r="O137" s="594"/>
      <c r="P137" s="594"/>
      <c r="Q137" s="594"/>
      <c r="R137" s="594"/>
      <c r="S137" s="331"/>
      <c r="T137" s="331"/>
    </row>
    <row r="138" spans="2:20" ht="14.5">
      <c r="B138" s="563"/>
      <c r="C138" s="561"/>
      <c r="D138" s="595"/>
      <c r="E138" s="595"/>
      <c r="F138" s="595"/>
      <c r="G138" s="594"/>
      <c r="H138" s="594"/>
      <c r="I138" s="594"/>
      <c r="J138" s="594"/>
      <c r="K138" s="594"/>
      <c r="L138" s="594"/>
      <c r="M138" s="594"/>
      <c r="N138" s="594"/>
      <c r="O138" s="594"/>
      <c r="P138" s="594"/>
      <c r="Q138" s="594"/>
      <c r="R138" s="594"/>
      <c r="S138" s="331"/>
      <c r="T138" s="331"/>
    </row>
    <row r="139" spans="2:20" ht="14.5">
      <c r="B139" s="563"/>
      <c r="C139" s="595"/>
      <c r="D139" s="595"/>
      <c r="E139" s="595"/>
      <c r="F139" s="595"/>
      <c r="G139" s="594"/>
      <c r="H139" s="594"/>
      <c r="I139" s="594"/>
      <c r="J139" s="594"/>
      <c r="K139" s="594"/>
      <c r="L139" s="594"/>
      <c r="M139" s="594"/>
      <c r="N139" s="594"/>
      <c r="O139" s="594"/>
      <c r="P139" s="594"/>
      <c r="Q139" s="594"/>
      <c r="R139" s="594"/>
      <c r="S139" s="331"/>
      <c r="T139" s="331"/>
    </row>
    <row r="140" spans="2:20" ht="9" customHeight="1">
      <c r="B140" s="970"/>
      <c r="C140" s="970"/>
      <c r="D140" s="970"/>
      <c r="E140" s="970"/>
      <c r="F140" s="970"/>
      <c r="G140" s="970"/>
      <c r="H140" s="970"/>
      <c r="I140" s="970"/>
      <c r="J140" s="970"/>
      <c r="K140" s="970"/>
      <c r="L140" s="970"/>
      <c r="M140" s="970"/>
      <c r="N140" s="970"/>
      <c r="O140" s="970"/>
      <c r="P140" s="970"/>
      <c r="Q140" s="970"/>
      <c r="R140" s="970"/>
      <c r="S140" s="331"/>
      <c r="T140" s="331"/>
    </row>
    <row r="141" spans="2:20" ht="14.5">
      <c r="B141" s="596"/>
      <c r="C141" s="597"/>
      <c r="D141" s="597"/>
      <c r="E141" s="597"/>
      <c r="F141" s="597"/>
      <c r="G141" s="597"/>
      <c r="H141" s="597"/>
      <c r="I141" s="597"/>
      <c r="J141" s="597"/>
      <c r="K141" s="597"/>
      <c r="L141" s="597"/>
      <c r="M141" s="597"/>
      <c r="N141" s="597"/>
      <c r="O141" s="597"/>
      <c r="P141" s="597"/>
      <c r="Q141" s="597"/>
      <c r="R141" s="597"/>
    </row>
    <row r="142" spans="2:20" ht="14.5">
      <c r="B142" s="596"/>
      <c r="C142" s="597"/>
      <c r="D142" s="597"/>
      <c r="E142" s="597"/>
      <c r="F142" s="597"/>
      <c r="G142" s="597"/>
      <c r="H142" s="597"/>
      <c r="I142" s="597"/>
      <c r="J142" s="597"/>
      <c r="K142" s="597"/>
      <c r="L142" s="597"/>
      <c r="M142" s="597"/>
      <c r="N142" s="597"/>
      <c r="O142" s="597"/>
      <c r="P142" s="597"/>
      <c r="Q142" s="597"/>
      <c r="R142" s="597"/>
    </row>
    <row r="143" spans="2:20" ht="14.5">
      <c r="B143" s="596"/>
      <c r="C143" s="597"/>
      <c r="D143" s="597"/>
      <c r="E143" s="597"/>
      <c r="F143" s="597"/>
      <c r="G143" s="597"/>
      <c r="H143" s="597"/>
      <c r="I143" s="597"/>
      <c r="J143" s="597"/>
      <c r="K143" s="597"/>
      <c r="L143" s="597"/>
      <c r="M143" s="597"/>
      <c r="N143" s="597"/>
      <c r="O143" s="597"/>
      <c r="P143" s="597"/>
      <c r="Q143" s="597"/>
      <c r="R143" s="597"/>
    </row>
    <row r="144" spans="2:20" ht="14.5">
      <c r="B144" s="596"/>
      <c r="C144" s="597"/>
      <c r="D144" s="597"/>
      <c r="E144" s="597"/>
      <c r="F144" s="597"/>
      <c r="G144" s="597"/>
      <c r="H144" s="597"/>
      <c r="I144" s="597"/>
      <c r="J144" s="597"/>
      <c r="K144" s="597"/>
      <c r="L144" s="597"/>
      <c r="M144" s="597"/>
      <c r="N144" s="597"/>
      <c r="O144" s="597"/>
      <c r="P144" s="597"/>
      <c r="Q144" s="597"/>
      <c r="R144" s="597"/>
    </row>
    <row r="145" spans="2:18" ht="14.5">
      <c r="B145" s="596"/>
      <c r="C145" s="597"/>
      <c r="D145" s="597"/>
      <c r="E145" s="597"/>
      <c r="F145" s="597"/>
      <c r="G145" s="597"/>
      <c r="H145" s="597"/>
      <c r="I145" s="597"/>
      <c r="J145" s="597"/>
      <c r="K145" s="597"/>
      <c r="L145" s="597"/>
      <c r="M145" s="597"/>
      <c r="N145" s="597"/>
      <c r="O145" s="597"/>
      <c r="P145" s="597"/>
      <c r="Q145" s="597"/>
      <c r="R145" s="597"/>
    </row>
    <row r="146" spans="2:18" ht="14.5">
      <c r="B146" s="596"/>
      <c r="C146" s="597"/>
      <c r="D146" s="597"/>
      <c r="E146" s="597"/>
      <c r="F146" s="597"/>
      <c r="G146" s="597"/>
      <c r="H146" s="597"/>
      <c r="I146" s="597"/>
      <c r="J146" s="597"/>
      <c r="K146" s="597"/>
      <c r="L146" s="597"/>
      <c r="M146" s="597"/>
      <c r="N146" s="597"/>
      <c r="O146" s="597"/>
      <c r="P146" s="597"/>
      <c r="Q146" s="597"/>
      <c r="R146" s="597"/>
    </row>
    <row r="147" spans="2:18" ht="14.5">
      <c r="B147" s="596"/>
      <c r="C147" s="597"/>
      <c r="D147" s="597"/>
      <c r="E147" s="597"/>
      <c r="F147" s="597"/>
      <c r="G147" s="597"/>
      <c r="H147" s="597"/>
      <c r="I147" s="597"/>
      <c r="J147" s="597"/>
      <c r="K147" s="597"/>
      <c r="L147" s="597"/>
      <c r="M147" s="597"/>
      <c r="N147" s="597"/>
      <c r="O147" s="597"/>
      <c r="P147" s="597"/>
      <c r="Q147" s="597"/>
      <c r="R147" s="597"/>
    </row>
    <row r="148" spans="2:18" ht="14.5">
      <c r="B148" s="596"/>
      <c r="C148" s="597"/>
      <c r="D148" s="597"/>
      <c r="E148" s="597"/>
      <c r="F148" s="597"/>
      <c r="G148" s="597"/>
      <c r="H148" s="597"/>
      <c r="I148" s="597"/>
      <c r="J148" s="597"/>
      <c r="K148" s="597"/>
      <c r="L148" s="597"/>
      <c r="M148" s="597"/>
      <c r="N148" s="597"/>
      <c r="O148" s="597"/>
      <c r="P148" s="597"/>
      <c r="Q148" s="597"/>
      <c r="R148" s="597"/>
    </row>
    <row r="149" spans="2:18" ht="14.5">
      <c r="B149" s="596"/>
      <c r="C149" s="597"/>
      <c r="D149" s="597"/>
      <c r="E149" s="597"/>
      <c r="F149" s="597"/>
      <c r="G149" s="597"/>
      <c r="H149" s="597"/>
      <c r="I149" s="597"/>
      <c r="J149" s="597"/>
      <c r="K149" s="597"/>
      <c r="L149" s="597"/>
      <c r="M149" s="597"/>
      <c r="N149" s="597"/>
      <c r="O149" s="597"/>
      <c r="P149" s="597"/>
      <c r="Q149" s="597"/>
      <c r="R149" s="597"/>
    </row>
    <row r="150" spans="2:18" ht="14.5">
      <c r="B150" s="596"/>
      <c r="C150" s="597"/>
      <c r="D150" s="597"/>
      <c r="E150" s="597"/>
      <c r="F150" s="597"/>
      <c r="G150" s="597"/>
      <c r="H150" s="597"/>
      <c r="I150" s="597"/>
      <c r="J150" s="597"/>
      <c r="K150" s="597"/>
      <c r="L150" s="597"/>
      <c r="M150" s="597"/>
      <c r="N150" s="597"/>
      <c r="O150" s="597"/>
      <c r="P150" s="597"/>
      <c r="Q150" s="597"/>
      <c r="R150" s="597"/>
    </row>
    <row r="151" spans="2:18" ht="14.5">
      <c r="B151" s="596"/>
      <c r="C151" s="597"/>
      <c r="D151" s="597"/>
      <c r="E151" s="597"/>
      <c r="F151" s="597"/>
      <c r="G151" s="597"/>
      <c r="H151" s="597"/>
      <c r="I151" s="597"/>
      <c r="J151" s="597"/>
      <c r="K151" s="597"/>
      <c r="L151" s="597"/>
      <c r="M151" s="597"/>
      <c r="N151" s="597"/>
      <c r="O151" s="597"/>
      <c r="P151" s="597"/>
      <c r="Q151" s="597"/>
      <c r="R151" s="597"/>
    </row>
    <row r="152" spans="2:18" ht="14.5">
      <c r="B152" s="596"/>
      <c r="C152" s="597"/>
      <c r="D152" s="597"/>
      <c r="E152" s="597"/>
      <c r="F152" s="597"/>
      <c r="G152" s="597"/>
      <c r="H152" s="597"/>
      <c r="I152" s="597"/>
      <c r="J152" s="597"/>
      <c r="K152" s="597"/>
      <c r="L152" s="597"/>
      <c r="M152" s="597"/>
      <c r="N152" s="597"/>
      <c r="O152" s="597"/>
      <c r="P152" s="597"/>
      <c r="Q152" s="597"/>
      <c r="R152" s="597"/>
    </row>
    <row r="153" spans="2:18" ht="14.5">
      <c r="B153" s="596"/>
      <c r="C153" s="597"/>
      <c r="D153" s="597"/>
      <c r="E153" s="597"/>
      <c r="F153" s="597"/>
      <c r="G153" s="597"/>
      <c r="H153" s="597"/>
      <c r="I153" s="597"/>
      <c r="J153" s="597"/>
      <c r="K153" s="597"/>
      <c r="L153" s="597"/>
      <c r="M153" s="597"/>
      <c r="N153" s="597"/>
      <c r="O153" s="597"/>
      <c r="P153" s="597"/>
      <c r="Q153" s="597"/>
      <c r="R153" s="597"/>
    </row>
    <row r="154" spans="2:18" ht="14.5">
      <c r="B154" s="596"/>
      <c r="C154" s="597"/>
      <c r="D154" s="597"/>
      <c r="E154" s="597"/>
      <c r="F154" s="597"/>
      <c r="G154" s="597"/>
      <c r="H154" s="597"/>
      <c r="I154" s="597"/>
      <c r="J154" s="597"/>
      <c r="K154" s="597"/>
      <c r="L154" s="597"/>
      <c r="M154" s="597"/>
      <c r="N154" s="597"/>
      <c r="O154" s="597"/>
      <c r="P154" s="597"/>
      <c r="Q154" s="597"/>
      <c r="R154" s="597"/>
    </row>
    <row r="155" spans="2:18" ht="14.5">
      <c r="B155" s="596"/>
      <c r="C155" s="597"/>
      <c r="D155" s="597"/>
      <c r="E155" s="597"/>
      <c r="F155" s="597"/>
      <c r="G155" s="597"/>
      <c r="H155" s="597"/>
      <c r="I155" s="597"/>
      <c r="J155" s="597"/>
      <c r="K155" s="597"/>
      <c r="L155" s="597"/>
      <c r="M155" s="597"/>
      <c r="N155" s="597"/>
      <c r="O155" s="597"/>
      <c r="P155" s="597"/>
      <c r="Q155" s="597"/>
      <c r="R155" s="597"/>
    </row>
    <row r="156" spans="2:18" ht="14.5">
      <c r="B156" s="596"/>
      <c r="C156" s="597"/>
      <c r="D156" s="597"/>
      <c r="E156" s="597"/>
      <c r="F156" s="597"/>
      <c r="G156" s="597"/>
      <c r="H156" s="597"/>
      <c r="I156" s="597"/>
      <c r="J156" s="597"/>
      <c r="K156" s="597"/>
      <c r="L156" s="597"/>
      <c r="M156" s="597"/>
      <c r="N156" s="597"/>
      <c r="O156" s="597"/>
      <c r="P156" s="597"/>
      <c r="Q156" s="597"/>
      <c r="R156" s="597"/>
    </row>
    <row r="157" spans="2:18" ht="14.5">
      <c r="B157" s="596"/>
      <c r="C157" s="597"/>
      <c r="D157" s="597"/>
      <c r="E157" s="597"/>
      <c r="F157" s="597"/>
      <c r="G157" s="597"/>
      <c r="H157" s="597"/>
      <c r="I157" s="597"/>
      <c r="J157" s="597"/>
      <c r="K157" s="597"/>
      <c r="L157" s="597"/>
      <c r="M157" s="597"/>
      <c r="N157" s="597"/>
      <c r="O157" s="597"/>
      <c r="P157" s="597"/>
      <c r="Q157" s="597"/>
      <c r="R157" s="597"/>
    </row>
    <row r="158" spans="2:18" ht="14.5">
      <c r="B158" s="596"/>
      <c r="C158" s="597"/>
      <c r="D158" s="597"/>
      <c r="E158" s="597"/>
      <c r="F158" s="597"/>
      <c r="G158" s="597"/>
      <c r="H158" s="597"/>
      <c r="I158" s="597"/>
      <c r="J158" s="597"/>
      <c r="K158" s="597"/>
      <c r="L158" s="597"/>
      <c r="M158" s="597"/>
      <c r="N158" s="597"/>
      <c r="O158" s="597"/>
      <c r="P158" s="597"/>
      <c r="Q158" s="597"/>
      <c r="R158" s="597"/>
    </row>
    <row r="159" spans="2:18" ht="14.5">
      <c r="B159" s="596"/>
      <c r="C159" s="597"/>
      <c r="D159" s="597"/>
      <c r="E159" s="597"/>
      <c r="F159" s="597"/>
      <c r="G159" s="597"/>
      <c r="H159" s="597"/>
      <c r="I159" s="597"/>
      <c r="J159" s="597"/>
      <c r="K159" s="597"/>
      <c r="L159" s="597"/>
      <c r="M159" s="597"/>
      <c r="N159" s="597"/>
      <c r="O159" s="597"/>
      <c r="P159" s="597"/>
      <c r="Q159" s="597"/>
      <c r="R159" s="597"/>
    </row>
    <row r="160" spans="2:18" ht="14.5">
      <c r="B160" s="596"/>
      <c r="C160" s="597"/>
      <c r="D160" s="597"/>
      <c r="E160" s="597"/>
      <c r="F160" s="597"/>
      <c r="G160" s="597"/>
      <c r="H160" s="597"/>
      <c r="I160" s="597"/>
      <c r="J160" s="597"/>
      <c r="K160" s="597"/>
      <c r="L160" s="597"/>
      <c r="M160" s="597"/>
      <c r="N160" s="597"/>
      <c r="O160" s="597"/>
      <c r="P160" s="597"/>
      <c r="Q160" s="597"/>
      <c r="R160" s="597"/>
    </row>
    <row r="161" spans="2:18" ht="14.5">
      <c r="B161" s="596"/>
      <c r="C161" s="597"/>
      <c r="D161" s="597"/>
      <c r="E161" s="597"/>
      <c r="F161" s="597"/>
      <c r="G161" s="597"/>
      <c r="H161" s="597"/>
      <c r="I161" s="597"/>
      <c r="J161" s="597"/>
      <c r="K161" s="597"/>
      <c r="L161" s="597"/>
      <c r="M161" s="597"/>
      <c r="N161" s="597"/>
      <c r="O161" s="597"/>
      <c r="P161" s="597"/>
      <c r="Q161" s="597"/>
      <c r="R161" s="597"/>
    </row>
    <row r="162" spans="2:18" ht="14.5">
      <c r="B162" s="596"/>
      <c r="C162" s="597"/>
      <c r="D162" s="597"/>
      <c r="E162" s="597"/>
      <c r="F162" s="597"/>
      <c r="G162" s="597"/>
      <c r="H162" s="597"/>
      <c r="I162" s="597"/>
      <c r="J162" s="597"/>
      <c r="K162" s="597"/>
      <c r="L162" s="597"/>
      <c r="M162" s="597"/>
      <c r="N162" s="597"/>
      <c r="O162" s="597"/>
      <c r="P162" s="597"/>
      <c r="Q162" s="597"/>
      <c r="R162" s="597"/>
    </row>
    <row r="163" spans="2:18" ht="14.5">
      <c r="B163" s="596"/>
      <c r="C163" s="597"/>
      <c r="D163" s="597"/>
      <c r="E163" s="597"/>
      <c r="F163" s="597"/>
      <c r="G163" s="597"/>
      <c r="H163" s="597"/>
      <c r="I163" s="597"/>
      <c r="J163" s="597"/>
      <c r="K163" s="597"/>
      <c r="L163" s="597"/>
      <c r="M163" s="597"/>
      <c r="N163" s="597"/>
      <c r="O163" s="597"/>
      <c r="P163" s="597"/>
      <c r="Q163" s="597"/>
      <c r="R163" s="597"/>
    </row>
    <row r="164" spans="2:18" ht="14.5">
      <c r="B164" s="596"/>
      <c r="C164" s="597"/>
      <c r="D164" s="597"/>
      <c r="E164" s="597"/>
      <c r="F164" s="597"/>
      <c r="G164" s="597"/>
      <c r="H164" s="597"/>
      <c r="I164" s="597"/>
      <c r="J164" s="597"/>
      <c r="K164" s="597"/>
      <c r="L164" s="597"/>
      <c r="M164" s="597"/>
      <c r="N164" s="597"/>
      <c r="O164" s="597"/>
      <c r="P164" s="597"/>
      <c r="Q164" s="597"/>
      <c r="R164" s="597"/>
    </row>
    <row r="165" spans="2:18" ht="14.5">
      <c r="B165" s="596"/>
      <c r="C165" s="597"/>
      <c r="D165" s="597"/>
      <c r="E165" s="597"/>
      <c r="F165" s="597"/>
      <c r="G165" s="597"/>
      <c r="H165" s="597"/>
      <c r="I165" s="597"/>
      <c r="J165" s="597"/>
      <c r="K165" s="597"/>
      <c r="L165" s="597"/>
      <c r="M165" s="597"/>
      <c r="N165" s="597"/>
      <c r="O165" s="597"/>
      <c r="P165" s="597"/>
      <c r="Q165" s="597"/>
      <c r="R165" s="597"/>
    </row>
    <row r="166" spans="2:18" ht="14.5">
      <c r="B166" s="596"/>
      <c r="C166" s="597"/>
      <c r="D166" s="597"/>
      <c r="E166" s="597"/>
      <c r="F166" s="597"/>
      <c r="G166" s="597"/>
      <c r="H166" s="597"/>
      <c r="I166" s="597"/>
      <c r="J166" s="597"/>
      <c r="K166" s="597"/>
      <c r="L166" s="597"/>
      <c r="M166" s="597"/>
      <c r="N166" s="597"/>
      <c r="O166" s="597"/>
      <c r="P166" s="597"/>
      <c r="Q166" s="597"/>
      <c r="R166" s="597"/>
    </row>
    <row r="167" spans="2:18" ht="14.5">
      <c r="B167" s="596"/>
      <c r="C167" s="597"/>
      <c r="D167" s="597"/>
      <c r="E167" s="597"/>
      <c r="F167" s="597"/>
      <c r="G167" s="597"/>
      <c r="H167" s="597"/>
      <c r="I167" s="597"/>
      <c r="J167" s="597"/>
      <c r="K167" s="597"/>
      <c r="L167" s="597"/>
      <c r="M167" s="597"/>
      <c r="N167" s="597"/>
      <c r="O167" s="597"/>
      <c r="P167" s="597"/>
      <c r="Q167" s="597"/>
      <c r="R167" s="597"/>
    </row>
    <row r="168" spans="2:18" ht="14.5">
      <c r="B168" s="596"/>
      <c r="C168" s="597"/>
      <c r="D168" s="597"/>
      <c r="E168" s="597"/>
      <c r="F168" s="597"/>
      <c r="G168" s="597"/>
      <c r="H168" s="597"/>
      <c r="I168" s="597"/>
      <c r="J168" s="597"/>
      <c r="K168" s="597"/>
      <c r="L168" s="597"/>
      <c r="M168" s="597"/>
      <c r="N168" s="597"/>
      <c r="O168" s="597"/>
      <c r="P168" s="597"/>
      <c r="Q168" s="597"/>
      <c r="R168" s="597"/>
    </row>
    <row r="169" spans="2:18" ht="14.5">
      <c r="B169" s="596"/>
      <c r="C169" s="597"/>
      <c r="D169" s="597"/>
      <c r="E169" s="597"/>
      <c r="F169" s="597"/>
      <c r="G169" s="597"/>
      <c r="H169" s="597"/>
      <c r="I169" s="597"/>
      <c r="J169" s="597"/>
      <c r="K169" s="597"/>
      <c r="L169" s="597"/>
      <c r="M169" s="597"/>
      <c r="N169" s="597"/>
      <c r="O169" s="597"/>
      <c r="P169" s="597"/>
      <c r="Q169" s="597"/>
      <c r="R169" s="597"/>
    </row>
    <row r="170" spans="2:18" ht="14.5">
      <c r="B170" s="596"/>
      <c r="C170" s="597"/>
      <c r="D170" s="597"/>
      <c r="E170" s="597"/>
      <c r="F170" s="597"/>
      <c r="G170" s="597"/>
      <c r="H170" s="597"/>
      <c r="I170" s="597"/>
      <c r="J170" s="597"/>
      <c r="K170" s="597"/>
      <c r="L170" s="597"/>
      <c r="M170" s="597"/>
      <c r="N170" s="597"/>
      <c r="O170" s="597"/>
      <c r="P170" s="597"/>
      <c r="Q170" s="597"/>
      <c r="R170" s="597"/>
    </row>
    <row r="171" spans="2:18" ht="14.5">
      <c r="B171" s="596"/>
      <c r="C171" s="597"/>
      <c r="D171" s="597"/>
      <c r="E171" s="597"/>
      <c r="F171" s="597"/>
      <c r="G171" s="597"/>
      <c r="H171" s="597"/>
      <c r="I171" s="597"/>
      <c r="J171" s="597"/>
      <c r="K171" s="597"/>
      <c r="L171" s="597"/>
      <c r="M171" s="597"/>
      <c r="N171" s="597"/>
      <c r="O171" s="597"/>
      <c r="P171" s="597"/>
      <c r="Q171" s="597"/>
      <c r="R171" s="597"/>
    </row>
    <row r="172" spans="2:18" ht="14.5">
      <c r="B172" s="596"/>
      <c r="C172" s="597"/>
      <c r="D172" s="597"/>
      <c r="E172" s="597"/>
      <c r="F172" s="597"/>
      <c r="G172" s="597"/>
      <c r="H172" s="597"/>
      <c r="I172" s="597"/>
      <c r="J172" s="597"/>
      <c r="K172" s="597"/>
      <c r="L172" s="597"/>
      <c r="M172" s="597"/>
      <c r="N172" s="597"/>
      <c r="O172" s="597"/>
      <c r="P172" s="597"/>
      <c r="Q172" s="597"/>
      <c r="R172" s="597"/>
    </row>
    <row r="173" spans="2:18" ht="14.5">
      <c r="B173" s="596"/>
      <c r="C173" s="597"/>
      <c r="D173" s="597"/>
      <c r="E173" s="597"/>
      <c r="F173" s="597"/>
      <c r="G173" s="597"/>
      <c r="H173" s="597"/>
      <c r="I173" s="597"/>
      <c r="J173" s="597"/>
      <c r="K173" s="597"/>
      <c r="L173" s="597"/>
      <c r="M173" s="597"/>
      <c r="N173" s="597"/>
      <c r="O173" s="597"/>
      <c r="P173" s="597"/>
      <c r="Q173" s="597"/>
      <c r="R173" s="597"/>
    </row>
    <row r="174" spans="2:18" ht="14.5">
      <c r="B174" s="596"/>
      <c r="C174" s="597"/>
      <c r="D174" s="597"/>
      <c r="E174" s="597"/>
      <c r="F174" s="597"/>
      <c r="G174" s="597"/>
      <c r="H174" s="597"/>
      <c r="I174" s="597"/>
      <c r="J174" s="597"/>
      <c r="K174" s="597"/>
      <c r="L174" s="597"/>
      <c r="M174" s="597"/>
      <c r="N174" s="597"/>
      <c r="O174" s="597"/>
      <c r="P174" s="597"/>
      <c r="Q174" s="597"/>
      <c r="R174" s="597"/>
    </row>
    <row r="175" spans="2:18" ht="14.5">
      <c r="B175" s="596"/>
      <c r="C175" s="597"/>
      <c r="D175" s="597"/>
      <c r="E175" s="597"/>
      <c r="F175" s="597"/>
      <c r="G175" s="597"/>
      <c r="H175" s="597"/>
      <c r="I175" s="597"/>
      <c r="J175" s="597"/>
      <c r="K175" s="597"/>
      <c r="L175" s="597"/>
      <c r="M175" s="597"/>
      <c r="N175" s="597"/>
      <c r="O175" s="597"/>
      <c r="P175" s="597"/>
      <c r="Q175" s="597"/>
      <c r="R175" s="597"/>
    </row>
    <row r="176" spans="2:18" ht="14.5">
      <c r="B176" s="596"/>
      <c r="C176" s="597"/>
      <c r="D176" s="597"/>
      <c r="E176" s="597"/>
      <c r="F176" s="597"/>
      <c r="G176" s="597"/>
      <c r="H176" s="597"/>
      <c r="I176" s="597"/>
      <c r="J176" s="597"/>
      <c r="K176" s="597"/>
      <c r="L176" s="597"/>
      <c r="M176" s="597"/>
      <c r="N176" s="597"/>
      <c r="O176" s="597"/>
      <c r="P176" s="597"/>
      <c r="Q176" s="597"/>
      <c r="R176" s="597"/>
    </row>
    <row r="177" spans="2:18" ht="14.5">
      <c r="B177" s="596"/>
      <c r="C177" s="597"/>
      <c r="D177" s="597"/>
      <c r="E177" s="597"/>
      <c r="F177" s="597"/>
      <c r="G177" s="597"/>
      <c r="H177" s="597"/>
      <c r="I177" s="597"/>
      <c r="J177" s="597"/>
      <c r="K177" s="597"/>
      <c r="L177" s="597"/>
      <c r="M177" s="597"/>
      <c r="N177" s="597"/>
      <c r="O177" s="597"/>
      <c r="P177" s="597"/>
      <c r="Q177" s="597"/>
      <c r="R177" s="597"/>
    </row>
    <row r="178" spans="2:18" ht="14.5">
      <c r="B178" s="596"/>
      <c r="C178" s="597"/>
      <c r="D178" s="597"/>
      <c r="E178" s="597"/>
      <c r="F178" s="597"/>
      <c r="G178" s="597"/>
      <c r="H178" s="597"/>
      <c r="I178" s="597"/>
      <c r="J178" s="597"/>
      <c r="K178" s="597"/>
      <c r="L178" s="597"/>
      <c r="M178" s="597"/>
      <c r="N178" s="597"/>
      <c r="O178" s="597"/>
      <c r="P178" s="597"/>
      <c r="Q178" s="597"/>
      <c r="R178" s="597"/>
    </row>
    <row r="179" spans="2:18" ht="14.5">
      <c r="B179" s="596"/>
      <c r="C179" s="597"/>
      <c r="D179" s="597"/>
      <c r="E179" s="597"/>
      <c r="F179" s="597"/>
      <c r="G179" s="597"/>
      <c r="H179" s="597"/>
      <c r="I179" s="597"/>
      <c r="J179" s="597"/>
      <c r="K179" s="597"/>
      <c r="L179" s="597"/>
      <c r="M179" s="597"/>
      <c r="N179" s="597"/>
      <c r="O179" s="597"/>
      <c r="P179" s="597"/>
      <c r="Q179" s="597"/>
      <c r="R179" s="597"/>
    </row>
    <row r="180" spans="2:18" ht="14.5">
      <c r="B180" s="596"/>
      <c r="C180" s="597"/>
      <c r="D180" s="597"/>
      <c r="E180" s="597"/>
      <c r="F180" s="597"/>
      <c r="G180" s="597"/>
      <c r="H180" s="597"/>
      <c r="I180" s="597"/>
      <c r="J180" s="597"/>
      <c r="K180" s="597"/>
      <c r="L180" s="597"/>
      <c r="M180" s="597"/>
      <c r="N180" s="597"/>
      <c r="O180" s="597"/>
      <c r="P180" s="597"/>
      <c r="Q180" s="597"/>
      <c r="R180" s="597"/>
    </row>
    <row r="181" spans="2:18" ht="14.5">
      <c r="B181" s="596"/>
      <c r="C181" s="597"/>
      <c r="D181" s="597"/>
      <c r="E181" s="597"/>
      <c r="F181" s="597"/>
      <c r="G181" s="597"/>
      <c r="H181" s="597"/>
      <c r="I181" s="597"/>
      <c r="J181" s="597"/>
      <c r="K181" s="597"/>
      <c r="L181" s="597"/>
      <c r="M181" s="597"/>
      <c r="N181" s="597"/>
      <c r="O181" s="597"/>
      <c r="P181" s="597"/>
      <c r="Q181" s="597"/>
      <c r="R181" s="597"/>
    </row>
    <row r="182" spans="2:18" ht="14.5">
      <c r="B182" s="596"/>
      <c r="C182" s="597"/>
      <c r="D182" s="597"/>
      <c r="E182" s="597"/>
      <c r="F182" s="597"/>
      <c r="G182" s="597"/>
      <c r="H182" s="597"/>
      <c r="I182" s="597"/>
      <c r="J182" s="597"/>
      <c r="K182" s="597"/>
      <c r="L182" s="597"/>
      <c r="M182" s="597"/>
      <c r="N182" s="597"/>
      <c r="O182" s="597"/>
      <c r="P182" s="597"/>
      <c r="Q182" s="597"/>
      <c r="R182" s="597"/>
    </row>
    <row r="183" spans="2:18" ht="14.5">
      <c r="B183" s="596"/>
      <c r="C183" s="597"/>
      <c r="D183" s="597"/>
      <c r="E183" s="597"/>
      <c r="F183" s="597"/>
      <c r="G183" s="597"/>
      <c r="H183" s="597"/>
      <c r="I183" s="597"/>
      <c r="J183" s="597"/>
      <c r="K183" s="597"/>
      <c r="L183" s="597"/>
      <c r="M183" s="597"/>
      <c r="N183" s="597"/>
      <c r="O183" s="597"/>
      <c r="P183" s="597"/>
      <c r="Q183" s="597"/>
      <c r="R183" s="597"/>
    </row>
    <row r="184" spans="2:18" ht="14.5">
      <c r="B184" s="596"/>
      <c r="C184" s="597"/>
      <c r="D184" s="597"/>
      <c r="E184" s="597"/>
      <c r="F184" s="597"/>
      <c r="G184" s="597"/>
      <c r="H184" s="597"/>
      <c r="I184" s="597"/>
      <c r="J184" s="597"/>
      <c r="K184" s="597"/>
      <c r="L184" s="597"/>
      <c r="M184" s="597"/>
      <c r="N184" s="597"/>
      <c r="O184" s="597"/>
      <c r="P184" s="597"/>
      <c r="Q184" s="597"/>
      <c r="R184" s="597"/>
    </row>
    <row r="185" spans="2:18" ht="14.5">
      <c r="B185" s="596"/>
      <c r="C185" s="597"/>
      <c r="D185" s="597"/>
      <c r="E185" s="597"/>
      <c r="F185" s="597"/>
      <c r="G185" s="597"/>
      <c r="H185" s="597"/>
      <c r="I185" s="597"/>
      <c r="J185" s="597"/>
      <c r="K185" s="597"/>
      <c r="L185" s="597"/>
      <c r="M185" s="597"/>
      <c r="N185" s="597"/>
      <c r="O185" s="597"/>
      <c r="P185" s="597"/>
      <c r="Q185" s="597"/>
      <c r="R185" s="597"/>
    </row>
    <row r="186" spans="2:18" ht="14.5">
      <c r="B186" s="596"/>
      <c r="C186" s="597"/>
      <c r="D186" s="597"/>
      <c r="E186" s="597"/>
      <c r="F186" s="597"/>
      <c r="G186" s="597"/>
      <c r="H186" s="597"/>
      <c r="I186" s="597"/>
      <c r="J186" s="597"/>
      <c r="K186" s="597"/>
      <c r="L186" s="597"/>
      <c r="M186" s="597"/>
      <c r="N186" s="597"/>
      <c r="O186" s="597"/>
      <c r="P186" s="597"/>
      <c r="Q186" s="597"/>
      <c r="R186" s="597"/>
    </row>
    <row r="187" spans="2:18" ht="14.5">
      <c r="B187" s="596"/>
      <c r="C187" s="597"/>
      <c r="D187" s="597"/>
      <c r="E187" s="597"/>
      <c r="F187" s="597"/>
      <c r="G187" s="597"/>
      <c r="H187" s="597"/>
      <c r="I187" s="597"/>
      <c r="J187" s="597"/>
      <c r="K187" s="597"/>
      <c r="L187" s="597"/>
      <c r="M187" s="597"/>
      <c r="N187" s="597"/>
      <c r="O187" s="597"/>
      <c r="P187" s="597"/>
      <c r="Q187" s="597"/>
      <c r="R187" s="597"/>
    </row>
    <row r="188" spans="2:18" ht="14.5">
      <c r="B188" s="596"/>
      <c r="C188" s="597"/>
      <c r="D188" s="597"/>
      <c r="E188" s="597"/>
      <c r="F188" s="597"/>
      <c r="G188" s="597"/>
      <c r="H188" s="597"/>
      <c r="I188" s="597"/>
      <c r="J188" s="597"/>
      <c r="K188" s="597"/>
      <c r="L188" s="597"/>
      <c r="M188" s="597"/>
      <c r="N188" s="597"/>
      <c r="O188" s="597"/>
      <c r="P188" s="597"/>
      <c r="Q188" s="597"/>
      <c r="R188" s="597"/>
    </row>
    <row r="189" spans="2:18" ht="14.5">
      <c r="B189" s="596"/>
      <c r="C189" s="597"/>
      <c r="D189" s="597"/>
      <c r="E189" s="597"/>
      <c r="F189" s="597"/>
      <c r="G189" s="597"/>
      <c r="H189" s="597"/>
      <c r="I189" s="597"/>
      <c r="J189" s="597"/>
      <c r="K189" s="597"/>
      <c r="L189" s="597"/>
      <c r="M189" s="597"/>
      <c r="N189" s="597"/>
      <c r="O189" s="597"/>
      <c r="P189" s="597"/>
      <c r="Q189" s="597"/>
      <c r="R189" s="597"/>
    </row>
    <row r="190" spans="2:18" ht="14.5">
      <c r="B190" s="596"/>
      <c r="C190" s="597"/>
      <c r="D190" s="597"/>
      <c r="E190" s="597"/>
      <c r="F190" s="597"/>
      <c r="G190" s="597"/>
      <c r="H190" s="597"/>
      <c r="I190" s="597"/>
      <c r="J190" s="597"/>
      <c r="K190" s="597"/>
      <c r="L190" s="597"/>
      <c r="M190" s="597"/>
      <c r="N190" s="597"/>
      <c r="O190" s="597"/>
      <c r="P190" s="597"/>
      <c r="Q190" s="597"/>
      <c r="R190" s="597"/>
    </row>
    <row r="191" spans="2:18" ht="14.5">
      <c r="B191" s="596"/>
      <c r="C191" s="597"/>
      <c r="D191" s="597"/>
      <c r="E191" s="597"/>
      <c r="F191" s="597"/>
      <c r="G191" s="597"/>
      <c r="H191" s="597"/>
      <c r="I191" s="597"/>
      <c r="J191" s="597"/>
      <c r="K191" s="597"/>
      <c r="L191" s="597"/>
      <c r="M191" s="597"/>
      <c r="N191" s="597"/>
      <c r="O191" s="597"/>
      <c r="P191" s="597"/>
      <c r="Q191" s="597"/>
      <c r="R191" s="597"/>
    </row>
    <row r="192" spans="2:18" ht="14.5">
      <c r="B192" s="596"/>
      <c r="C192" s="597"/>
      <c r="D192" s="597"/>
      <c r="E192" s="597"/>
      <c r="F192" s="597"/>
      <c r="G192" s="597"/>
      <c r="H192" s="597"/>
      <c r="I192" s="597"/>
      <c r="J192" s="597"/>
      <c r="K192" s="597"/>
      <c r="L192" s="597"/>
      <c r="M192" s="597"/>
      <c r="N192" s="597"/>
      <c r="O192" s="597"/>
      <c r="P192" s="597"/>
      <c r="Q192" s="597"/>
      <c r="R192" s="597"/>
    </row>
    <row r="193" spans="2:18" ht="14.5">
      <c r="B193" s="596"/>
      <c r="C193" s="597"/>
      <c r="D193" s="597"/>
      <c r="E193" s="597"/>
      <c r="F193" s="597"/>
      <c r="G193" s="597"/>
      <c r="H193" s="597"/>
      <c r="I193" s="597"/>
      <c r="J193" s="597"/>
      <c r="K193" s="597"/>
      <c r="L193" s="597"/>
      <c r="M193" s="597"/>
      <c r="N193" s="597"/>
      <c r="O193" s="597"/>
      <c r="P193" s="597"/>
      <c r="Q193" s="597"/>
      <c r="R193" s="597"/>
    </row>
    <row r="194" spans="2:18" ht="14.5">
      <c r="B194" s="596"/>
      <c r="C194" s="597"/>
      <c r="D194" s="597"/>
      <c r="E194" s="597"/>
      <c r="F194" s="597"/>
      <c r="G194" s="597"/>
      <c r="H194" s="597"/>
      <c r="I194" s="597"/>
      <c r="J194" s="597"/>
      <c r="K194" s="597"/>
      <c r="L194" s="597"/>
      <c r="M194" s="597"/>
      <c r="N194" s="597"/>
      <c r="O194" s="597"/>
      <c r="P194" s="597"/>
      <c r="Q194" s="597"/>
      <c r="R194" s="597"/>
    </row>
    <row r="195" spans="2:18" ht="14.5">
      <c r="B195" s="596"/>
      <c r="C195" s="597"/>
      <c r="D195" s="597"/>
      <c r="E195" s="597"/>
      <c r="F195" s="597"/>
      <c r="G195" s="597"/>
      <c r="H195" s="597"/>
      <c r="I195" s="597"/>
      <c r="J195" s="597"/>
      <c r="K195" s="597"/>
      <c r="L195" s="597"/>
      <c r="M195" s="597"/>
      <c r="N195" s="597"/>
      <c r="O195" s="597"/>
      <c r="P195" s="597"/>
      <c r="Q195" s="597"/>
      <c r="R195" s="597"/>
    </row>
    <row r="196" spans="2:18" ht="14.5">
      <c r="B196" s="596"/>
      <c r="C196" s="597"/>
      <c r="D196" s="597"/>
      <c r="E196" s="597"/>
      <c r="F196" s="597"/>
      <c r="G196" s="597"/>
      <c r="H196" s="597"/>
      <c r="I196" s="597"/>
      <c r="J196" s="597"/>
      <c r="K196" s="597"/>
      <c r="L196" s="597"/>
      <c r="M196" s="597"/>
      <c r="N196" s="597"/>
      <c r="O196" s="597"/>
      <c r="P196" s="597"/>
      <c r="Q196" s="597"/>
      <c r="R196" s="597"/>
    </row>
    <row r="197" spans="2:18" ht="14.5">
      <c r="B197" s="596"/>
      <c r="C197" s="597"/>
      <c r="D197" s="597"/>
      <c r="E197" s="597"/>
      <c r="F197" s="597"/>
      <c r="G197" s="597"/>
      <c r="H197" s="597"/>
      <c r="I197" s="597"/>
      <c r="J197" s="597"/>
      <c r="K197" s="597"/>
      <c r="L197" s="597"/>
      <c r="M197" s="597"/>
      <c r="N197" s="597"/>
      <c r="O197" s="597"/>
      <c r="P197" s="597"/>
      <c r="Q197" s="597"/>
      <c r="R197" s="597"/>
    </row>
    <row r="198" spans="2:18" ht="14.5">
      <c r="B198" s="596"/>
      <c r="C198" s="597"/>
      <c r="D198" s="597"/>
      <c r="E198" s="597"/>
      <c r="F198" s="597"/>
      <c r="G198" s="597"/>
      <c r="H198" s="597"/>
      <c r="I198" s="597"/>
      <c r="J198" s="597"/>
      <c r="K198" s="597"/>
      <c r="L198" s="597"/>
      <c r="M198" s="597"/>
      <c r="N198" s="597"/>
      <c r="O198" s="597"/>
      <c r="P198" s="597"/>
      <c r="Q198" s="597"/>
      <c r="R198" s="597"/>
    </row>
    <row r="199" spans="2:18" ht="14.5">
      <c r="B199" s="596"/>
      <c r="C199" s="597"/>
      <c r="D199" s="597"/>
      <c r="E199" s="597"/>
      <c r="F199" s="597"/>
      <c r="G199" s="597"/>
      <c r="H199" s="597"/>
      <c r="I199" s="597"/>
      <c r="J199" s="597"/>
      <c r="K199" s="597"/>
      <c r="L199" s="597"/>
      <c r="M199" s="597"/>
      <c r="N199" s="597"/>
      <c r="O199" s="597"/>
      <c r="P199" s="597"/>
      <c r="Q199" s="597"/>
      <c r="R199" s="597"/>
    </row>
    <row r="200" spans="2:18" ht="14.5">
      <c r="B200" s="596"/>
      <c r="C200" s="597"/>
      <c r="D200" s="597"/>
      <c r="E200" s="597"/>
      <c r="F200" s="597"/>
      <c r="G200" s="597"/>
      <c r="H200" s="597"/>
      <c r="I200" s="597"/>
      <c r="J200" s="597"/>
      <c r="K200" s="597"/>
      <c r="L200" s="597"/>
      <c r="M200" s="597"/>
      <c r="N200" s="597"/>
      <c r="O200" s="597"/>
      <c r="P200" s="597"/>
      <c r="Q200" s="597"/>
      <c r="R200" s="597"/>
    </row>
    <row r="201" spans="2:18" ht="14.5">
      <c r="B201" s="596"/>
      <c r="C201" s="597"/>
      <c r="D201" s="597"/>
      <c r="E201" s="597"/>
      <c r="F201" s="597"/>
      <c r="G201" s="597"/>
      <c r="H201" s="597"/>
      <c r="I201" s="597"/>
      <c r="J201" s="597"/>
      <c r="K201" s="597"/>
      <c r="L201" s="597"/>
      <c r="M201" s="597"/>
      <c r="N201" s="597"/>
      <c r="O201" s="597"/>
      <c r="P201" s="597"/>
      <c r="Q201" s="597"/>
      <c r="R201" s="597"/>
    </row>
    <row r="202" spans="2:18" ht="14.5">
      <c r="B202" s="596"/>
      <c r="C202" s="597"/>
      <c r="D202" s="597"/>
      <c r="E202" s="597"/>
      <c r="F202" s="597"/>
      <c r="G202" s="597"/>
      <c r="H202" s="597"/>
      <c r="I202" s="597"/>
      <c r="J202" s="597"/>
      <c r="K202" s="597"/>
      <c r="L202" s="597"/>
      <c r="M202" s="597"/>
      <c r="N202" s="597"/>
      <c r="O202" s="597"/>
      <c r="P202" s="597"/>
      <c r="Q202" s="597"/>
      <c r="R202" s="597"/>
    </row>
    <row r="203" spans="2:18" ht="14.5">
      <c r="B203" s="596"/>
      <c r="C203" s="597"/>
      <c r="D203" s="597"/>
      <c r="E203" s="597"/>
      <c r="F203" s="597"/>
      <c r="G203" s="597"/>
      <c r="H203" s="597"/>
      <c r="I203" s="597"/>
      <c r="J203" s="597"/>
      <c r="K203" s="597"/>
      <c r="L203" s="597"/>
      <c r="M203" s="597"/>
      <c r="N203" s="597"/>
      <c r="O203" s="597"/>
      <c r="P203" s="597"/>
      <c r="Q203" s="597"/>
      <c r="R203" s="597"/>
    </row>
    <row r="204" spans="2:18" ht="14.5">
      <c r="B204" s="596"/>
      <c r="C204" s="597"/>
      <c r="D204" s="597"/>
      <c r="E204" s="597"/>
      <c r="F204" s="597"/>
      <c r="G204" s="597"/>
      <c r="H204" s="597"/>
      <c r="I204" s="597"/>
      <c r="J204" s="597"/>
      <c r="K204" s="597"/>
      <c r="L204" s="597"/>
      <c r="M204" s="597"/>
      <c r="N204" s="597"/>
      <c r="O204" s="597"/>
      <c r="P204" s="597"/>
      <c r="Q204" s="597"/>
      <c r="R204" s="597"/>
    </row>
    <row r="205" spans="2:18" ht="14.5">
      <c r="B205" s="596"/>
      <c r="C205" s="597"/>
      <c r="D205" s="597"/>
      <c r="E205" s="597"/>
      <c r="F205" s="597"/>
      <c r="G205" s="597"/>
      <c r="H205" s="597"/>
      <c r="I205" s="597"/>
      <c r="J205" s="597"/>
      <c r="K205" s="597"/>
      <c r="L205" s="597"/>
      <c r="M205" s="597"/>
      <c r="N205" s="597"/>
      <c r="O205" s="597"/>
      <c r="P205" s="597"/>
      <c r="Q205" s="597"/>
      <c r="R205" s="597"/>
    </row>
    <row r="206" spans="2:18" ht="14.5">
      <c r="B206" s="596"/>
      <c r="C206" s="597"/>
      <c r="D206" s="597"/>
      <c r="E206" s="597"/>
      <c r="F206" s="597"/>
      <c r="G206" s="597"/>
      <c r="H206" s="597"/>
      <c r="I206" s="597"/>
      <c r="J206" s="597"/>
      <c r="K206" s="597"/>
      <c r="L206" s="597"/>
      <c r="M206" s="597"/>
      <c r="N206" s="597"/>
      <c r="O206" s="597"/>
      <c r="P206" s="597"/>
      <c r="Q206" s="597"/>
      <c r="R206" s="597"/>
    </row>
    <row r="207" spans="2:18" ht="14.5">
      <c r="B207" s="596"/>
      <c r="C207" s="597"/>
      <c r="D207" s="597"/>
      <c r="E207" s="597"/>
      <c r="F207" s="597"/>
      <c r="G207" s="597"/>
      <c r="H207" s="597"/>
      <c r="I207" s="597"/>
      <c r="J207" s="597"/>
      <c r="K207" s="597"/>
      <c r="L207" s="597"/>
      <c r="M207" s="597"/>
      <c r="N207" s="597"/>
      <c r="O207" s="597"/>
      <c r="P207" s="597"/>
      <c r="Q207" s="597"/>
      <c r="R207" s="597"/>
    </row>
    <row r="208" spans="2:18" ht="14.5">
      <c r="B208" s="596"/>
      <c r="C208" s="597"/>
      <c r="D208" s="597"/>
      <c r="E208" s="597"/>
      <c r="F208" s="597"/>
      <c r="G208" s="597"/>
      <c r="H208" s="597"/>
      <c r="I208" s="597"/>
      <c r="J208" s="597"/>
      <c r="K208" s="597"/>
      <c r="L208" s="597"/>
      <c r="M208" s="597"/>
      <c r="N208" s="597"/>
      <c r="O208" s="597"/>
      <c r="P208" s="597"/>
      <c r="Q208" s="597"/>
      <c r="R208" s="597"/>
    </row>
  </sheetData>
  <autoFilter ref="B8:R128" xr:uid="{00000000-0009-0000-0000-000001000000}"/>
  <mergeCells count="7">
    <mergeCell ref="S1:V1"/>
    <mergeCell ref="B140:R140"/>
    <mergeCell ref="M7:R7"/>
    <mergeCell ref="J6:R6"/>
    <mergeCell ref="B1:C1"/>
    <mergeCell ref="C3:L3"/>
    <mergeCell ref="B2:K2"/>
  </mergeCells>
  <dataValidations count="1">
    <dataValidation type="list" allowBlank="1" showInputMessage="1" showErrorMessage="1" sqref="C4" xr:uid="{00000000-0002-0000-0100-000000000000}">
      <formula1>$M$8:$R$8</formula1>
    </dataValidation>
  </dataValidations>
  <hyperlinks>
    <hyperlink ref="B11" location="'EU KM1'!A1" display="EU KM1" xr:uid="{00000000-0004-0000-0100-000000000000}"/>
    <hyperlink ref="B12" location="'EU INS1'!A1" display="EU INS1" xr:uid="{00000000-0004-0000-0100-000001000000}"/>
    <hyperlink ref="B13" location="'EU INS2'!A1" display="EU INS2" xr:uid="{00000000-0004-0000-0100-000002000000}"/>
    <hyperlink ref="B14" location="'EU OVC'!A1" display="EU OVC" xr:uid="{00000000-0004-0000-0100-000003000000}"/>
    <hyperlink ref="B16" location="'EU OVA'!A1" display="EU OVA" xr:uid="{00000000-0004-0000-0100-000004000000}"/>
    <hyperlink ref="B19" location="'EU LI1 '!A1" display="EU LI1" xr:uid="{00000000-0004-0000-0100-000005000000}"/>
    <hyperlink ref="B20" location="'EU LI2'!A1" display="EU LI2" xr:uid="{00000000-0004-0000-0100-000006000000}"/>
    <hyperlink ref="B21" location="' EU LI3'!A1" display="EU LI3" xr:uid="{00000000-0004-0000-0100-000007000000}"/>
    <hyperlink ref="B22" location="'EU LIA'!A1" display="EU LIA" xr:uid="{00000000-0004-0000-0100-000008000000}"/>
    <hyperlink ref="B26" location="'EU CC1'!A1" display="EU CC1" xr:uid="{00000000-0004-0000-0100-000009000000}"/>
    <hyperlink ref="B33" location="'EU LR1 – LRSum'!A1" display="EU LR1 - LRSum" xr:uid="{00000000-0004-0000-0100-00000A000000}"/>
    <hyperlink ref="B34" location="'EU LR2 – LRCom'!A1" display="EU LR2 - LRCom" xr:uid="{00000000-0004-0000-0100-00000B000000}"/>
    <hyperlink ref="B35" location="'EU LR3 – LRSpl'!A1" display="EU LR3 - LRSpl" xr:uid="{00000000-0004-0000-0100-00000C000000}"/>
    <hyperlink ref="B36" location="'EU LRA'!A1" display="EU LRA" xr:uid="{00000000-0004-0000-0100-00000D000000}"/>
    <hyperlink ref="B38" location="'EU LIQA'!A1" display="EU LIQA" xr:uid="{00000000-0004-0000-0100-00000E000000}"/>
    <hyperlink ref="B39" location="'EU LIQ1'!A1" display="EU LIQ1" xr:uid="{00000000-0004-0000-0100-00000F000000}"/>
    <hyperlink ref="B40" location="'EU LIQB'!A1" display="EU LIQB" xr:uid="{00000000-0004-0000-0100-000010000000}"/>
    <hyperlink ref="B41" location="'EU LIQ2'!A1" display="EU LIQ2" xr:uid="{00000000-0004-0000-0100-000011000000}"/>
    <hyperlink ref="B43" location="'EU CRA'!A1" display="EU CRA" xr:uid="{00000000-0004-0000-0100-000012000000}"/>
    <hyperlink ref="B44" location="'EU CRB'!A1" display="EU CRB" xr:uid="{00000000-0004-0000-0100-000013000000}"/>
    <hyperlink ref="B45" location="'EU CR1_Šablona 4'!A1" display="EU CR1" xr:uid="{00000000-0004-0000-0100-000014000000}"/>
    <hyperlink ref="B46" location="'EU CR1-A'!A1" display="EU CR1-A" xr:uid="{00000000-0004-0000-0100-000015000000}"/>
    <hyperlink ref="B47" location="'EU CR2'!A1" display="EU CR2" xr:uid="{00000000-0004-0000-0100-000016000000}"/>
    <hyperlink ref="B48" location="'EU CR2a'!A1" display="EU CR2a" xr:uid="{00000000-0004-0000-0100-000017000000}"/>
    <hyperlink ref="B49" location="'EU CQ1_Šablona 1 '!A1" display="EU CQ1" xr:uid="{00000000-0004-0000-0100-000018000000}"/>
    <hyperlink ref="B50" location="'EU CQ2'!A1" display="EU CQ2" xr:uid="{00000000-0004-0000-0100-000019000000}"/>
    <hyperlink ref="B51" location="'EU CQ3_Šablona 3'!A1" display="EU CQ3" xr:uid="{00000000-0004-0000-0100-00001A000000}"/>
    <hyperlink ref="B52" location="'EU CQ4'!A1" display="EU CQ4" xr:uid="{00000000-0004-0000-0100-00001B000000}"/>
    <hyperlink ref="B53" location="' EU CQ5'!A1" display="EU CQ5" xr:uid="{00000000-0004-0000-0100-00001C000000}"/>
    <hyperlink ref="B54" location="'EU CQ6'!A1" display="EU CQ6" xr:uid="{00000000-0004-0000-0100-00001D000000}"/>
    <hyperlink ref="B55" location="'EU CQ7_Šablona 9'!A1" display="EU CQ7" xr:uid="{00000000-0004-0000-0100-00001E000000}"/>
    <hyperlink ref="B56" location="'EU CQ8'!A1" display="EU CQ8" xr:uid="{00000000-0004-0000-0100-00001F000000}"/>
    <hyperlink ref="B30" location="'EU CCyB1'!A1" display="EU CCyB1" xr:uid="{00000000-0004-0000-0100-000020000000}"/>
    <hyperlink ref="B58" location="'EU CRC'!A1" display="EU CRC" xr:uid="{00000000-0004-0000-0100-000021000000}"/>
    <hyperlink ref="B59" location="'EU CR3'!A1" display="EU CR3" xr:uid="{00000000-0004-0000-0100-000022000000}"/>
    <hyperlink ref="B61" location="'EU CRD'!A1" display="EU CRD" xr:uid="{00000000-0004-0000-0100-000023000000}"/>
    <hyperlink ref="B62" location="'EU CR4'!A1" display="EU CR4" xr:uid="{00000000-0004-0000-0100-000024000000}"/>
    <hyperlink ref="B63" location="'EU CR5'!A1" display="EU CR5" xr:uid="{00000000-0004-0000-0100-000025000000}"/>
    <hyperlink ref="B65" location="'EU CRE'!A1" display="EU CRE" xr:uid="{00000000-0004-0000-0100-000026000000}"/>
    <hyperlink ref="B66" location="'EU CR6'!A1" display="EU CR6" xr:uid="{00000000-0004-0000-0100-000027000000}"/>
    <hyperlink ref="B67" location="'EU CR6-A'!A1" display="EU CR6-A" xr:uid="{00000000-0004-0000-0100-000028000000}"/>
    <hyperlink ref="B68" location="'EU CR7'!A1" display="EU CR7" xr:uid="{00000000-0004-0000-0100-000029000000}"/>
    <hyperlink ref="B69" location="'EU CR7-A'!A1" display="EU CR7-A" xr:uid="{00000000-0004-0000-0100-00002A000000}"/>
    <hyperlink ref="B70" location="'EU CR8'!A1" display="EU CR8" xr:uid="{00000000-0004-0000-0100-00002B000000}"/>
    <hyperlink ref="B71" location="'EU CR9'!A1" display="CR9" xr:uid="{00000000-0004-0000-0100-00002C000000}"/>
    <hyperlink ref="B72" location="'EU CR9.1'!A1" display="CR9.1" xr:uid="{00000000-0004-0000-0100-00002D000000}"/>
    <hyperlink ref="B74" location="'EU CR10 '!A1" display="EU CR10" xr:uid="{00000000-0004-0000-0100-00002E000000}"/>
    <hyperlink ref="B76" location="'EU CCRA'!A1" display="EU CCRA" xr:uid="{00000000-0004-0000-0100-00002F000000}"/>
    <hyperlink ref="B77" location="'EU CCR1'!A1" display="EU CCR1" xr:uid="{00000000-0004-0000-0100-000030000000}"/>
    <hyperlink ref="B78" location="'EU CCR2'!A1" display="EU CCR2" xr:uid="{00000000-0004-0000-0100-000031000000}"/>
    <hyperlink ref="B79" location="'EU CCR3'!A1" display="EU CCR3" xr:uid="{00000000-0004-0000-0100-000032000000}"/>
    <hyperlink ref="B80" location="'EU CCR4'!A1" display="EU CCR4" xr:uid="{00000000-0004-0000-0100-000033000000}"/>
    <hyperlink ref="B81" location="'EU CCR5'!A1" display="EU CCR5" xr:uid="{00000000-0004-0000-0100-000034000000}"/>
    <hyperlink ref="B82" location="'EU CCR6'!A1" display="EU CCR6" xr:uid="{00000000-0004-0000-0100-000035000000}"/>
    <hyperlink ref="B84" location="'EU CCR8'!A1" display="EU CCR8" xr:uid="{00000000-0004-0000-0100-000036000000}"/>
    <hyperlink ref="B83" location="'EU CCR7'!A1" display="EU CCR7" xr:uid="{00000000-0004-0000-0100-000037000000}"/>
    <hyperlink ref="B87" location="'EU SEC1'!A1" display="EU SEC1" xr:uid="{00000000-0004-0000-0100-000038000000}"/>
    <hyperlink ref="B88" location="'EU SEC2'!A1" display="EU SEC2" xr:uid="{00000000-0004-0000-0100-000039000000}"/>
    <hyperlink ref="B89" location="'EU SEC3'!A1" display="EU SEC3" xr:uid="{00000000-0004-0000-0100-00003A000000}"/>
    <hyperlink ref="B90" location="'EU SEC4'!A1" display="EU SEC4" xr:uid="{00000000-0004-0000-0100-00003B000000}"/>
    <hyperlink ref="B91" location="'EU SEC5'!A1" display="EU SEC5" xr:uid="{00000000-0004-0000-0100-00003C000000}"/>
    <hyperlink ref="B93" location="'EU MRA'!A1" display="EU MRA" xr:uid="{00000000-0004-0000-0100-00003D000000}"/>
    <hyperlink ref="B94" location="'EU MR1'!A1" display="EU MR1" xr:uid="{00000000-0004-0000-0100-00003E000000}"/>
    <hyperlink ref="B95" location="'EU MRB'!A1" display="EU MRB" xr:uid="{00000000-0004-0000-0100-00003F000000}"/>
    <hyperlink ref="B96" location="'EU MR2-A'!A1" display="EU MR2-A" xr:uid="{00000000-0004-0000-0100-000040000000}"/>
    <hyperlink ref="B97" location="'EU MR2-B'!A1" display="EU MR2-B" xr:uid="{00000000-0004-0000-0100-000041000000}"/>
    <hyperlink ref="B98" location="'EU MR3'!A1" display="EU MR3" xr:uid="{00000000-0004-0000-0100-000042000000}"/>
    <hyperlink ref="B99" location="'EU MR4'!A1" display="EU MR4" xr:uid="{00000000-0004-0000-0100-000043000000}"/>
    <hyperlink ref="B101" location="'EU ORA'!A1" display="EU ORA" xr:uid="{00000000-0004-0000-0100-000044000000}"/>
    <hyperlink ref="B102" location="'EU OR1'!A1" display="EU OR1" xr:uid="{00000000-0004-0000-0100-000045000000}"/>
    <hyperlink ref="B105" location="'EU REM1'!A1" display="EU REM1" xr:uid="{00000000-0004-0000-0100-000046000000}"/>
    <hyperlink ref="B106" location="'EU REM2'!A1" display="EU REM2" xr:uid="{00000000-0004-0000-0100-000047000000}"/>
    <hyperlink ref="B107" location="'EU REM3'!A1" display="EU REM3" xr:uid="{00000000-0004-0000-0100-000048000000}"/>
    <hyperlink ref="B108" location="'EU REM4'!A1" display="EU REM4" xr:uid="{00000000-0004-0000-0100-000049000000}"/>
    <hyperlink ref="B109" location="'EU REM5'!A1" display="EU REM5" xr:uid="{00000000-0004-0000-0100-00004A000000}"/>
    <hyperlink ref="B111" location="'EU AE1'!A1" display="EU AE1" xr:uid="{00000000-0004-0000-0100-00004B000000}"/>
    <hyperlink ref="B112" location="'EU AE2'!A1" display="EU AE2" xr:uid="{00000000-0004-0000-0100-00004C000000}"/>
    <hyperlink ref="B113" location="' EU AE3'!A1" display="EU AE3" xr:uid="{00000000-0004-0000-0100-00004D000000}"/>
    <hyperlink ref="B114" location="'EU AE4'!A1" display="EU AE4" xr:uid="{00000000-0004-0000-0100-00004E000000}"/>
    <hyperlink ref="C9" location="'PŘÍLOHA I'!A1" display="'PŘÍLOHA I'!A1" xr:uid="{00000000-0004-0000-0100-00004F000000}"/>
    <hyperlink ref="C15" location="'PŘÍLOHA III'!A1" display="'PŘÍLOHA III'!A1" xr:uid="{00000000-0004-0000-0100-000050000000}"/>
    <hyperlink ref="C18" location="'PŘÍLOHA V'!A1" display="'PŘÍLOHA V'!A1" xr:uid="{00000000-0004-0000-0100-000051000000}"/>
    <hyperlink ref="C25" location="'PŘÍLOHA VII'!A1" display="'PŘÍLOHA VII'!A1" xr:uid="{00000000-0004-0000-0100-000052000000}"/>
    <hyperlink ref="C29" location="'PŘÍLOHA IX'!A1" display="'PŘÍLOHA IX'!A1" xr:uid="{00000000-0004-0000-0100-000053000000}"/>
    <hyperlink ref="C32" location="'PŘÍLOHA XI'!A1" display="'PŘÍLOHA XI'!A1" xr:uid="{00000000-0004-0000-0100-000054000000}"/>
    <hyperlink ref="C37" location="'PŘÍLOHA XIII'!A1" display="'PŘÍLOHA XIII'!A1" xr:uid="{00000000-0004-0000-0100-000055000000}"/>
    <hyperlink ref="C42" location="'PŘÍLOHA XV'!A1" display="'PŘÍLOHA XV'!A1" xr:uid="{00000000-0004-0000-0100-000056000000}"/>
    <hyperlink ref="C57" location="'PŘÍLOHA XVII'!A1" display="'PŘÍLOHA XVII'!A1" xr:uid="{00000000-0004-0000-0100-000057000000}"/>
    <hyperlink ref="C60" location="'PŘÍLOHA XIX'!A1" display="'PŘÍLOHA XIX'!A1" xr:uid="{00000000-0004-0000-0100-000058000000}"/>
    <hyperlink ref="C64" location="'PŘÍLOHA XXI'!A1" display="'PŘÍLOHA XXI'!A1" xr:uid="{00000000-0004-0000-0100-000059000000}"/>
    <hyperlink ref="C73" location="'PŘÍLOHA XXIII'!A1" display="'PŘÍLOHA XXIII'!A1" xr:uid="{00000000-0004-0000-0100-00005A000000}"/>
    <hyperlink ref="C75" location="'PŘÍLOHA XXV'!A1" display="'PŘÍLOHA XXV'!A1" xr:uid="{00000000-0004-0000-0100-00005B000000}"/>
    <hyperlink ref="C85" location="'PŘÍLOHA XXVII'!A1" display="'PŘÍLOHA XXVII'!A1" xr:uid="{00000000-0004-0000-0100-00005C000000}"/>
    <hyperlink ref="B86" location="'EU SECA'!A1" display="EU SECA" xr:uid="{00000000-0004-0000-0100-00005D000000}"/>
    <hyperlink ref="C92" location="'PŘÍLOHA XXIX'!A1" display="'PŘÍLOHA XXIX'!A1" xr:uid="{00000000-0004-0000-0100-00005E000000}"/>
    <hyperlink ref="C100" location="'PŘÍLOHA XXXI'!A1" display="'PŘÍLOHA XXXI'!A1" xr:uid="{00000000-0004-0000-0100-00005F000000}"/>
    <hyperlink ref="B104" location="'EU REMA'!A1" display="EU  REMA" xr:uid="{00000000-0004-0000-0100-000060000000}"/>
    <hyperlink ref="C103" location="'PŘÍLOHA XXXIII'!A1" display="'PŘÍLOHA XXXIII'!A1" xr:uid="{00000000-0004-0000-0100-000061000000}"/>
    <hyperlink ref="C110" location="'PŘÍLOHA XXXV'!A1" display="'PŘÍLOHA XXXV'!A1" xr:uid="{00000000-0004-0000-0100-000062000000}"/>
    <hyperlink ref="B23" location="'EU LIB'!A1" display="EU LIB" xr:uid="{00000000-0004-0000-0100-000063000000}"/>
    <hyperlink ref="B10" location="'EU OV1'!A1" display="EU OV1" xr:uid="{00000000-0004-0000-0100-000064000000}"/>
    <hyperlink ref="B17" location="'EU OVB'!A1" display="EU OVB" xr:uid="{00000000-0004-0000-0100-000065000000}"/>
    <hyperlink ref="B24" location="'EU PV1'!A1" display="EU PV1" xr:uid="{00000000-0004-0000-0100-000066000000}"/>
    <hyperlink ref="B28" location="'EU CCA  '!A1" display="EU CCA" xr:uid="{00000000-0004-0000-0100-000067000000}"/>
    <hyperlink ref="B27" location="'EU CC2 '!A1" display="EU CC2" xr:uid="{00000000-0004-0000-0100-000068000000}"/>
    <hyperlink ref="B31" location="'EU CCyB2'!A1" display="EU CCyB2" xr:uid="{00000000-0004-0000-0100-000069000000}"/>
    <hyperlink ref="C34" location="'PŘÍLOHA XI'!A1" display="'PŘÍLOHA XI'!A1" xr:uid="{00000000-0004-0000-0100-00006A000000}"/>
    <hyperlink ref="C87" location="'PŘÍLOHA XXVII'!A1" display="'PŘÍLOHA XXVII'!A1" xr:uid="{00000000-0004-0000-0100-00006B000000}"/>
    <hyperlink ref="B123" location="'IFRS9 (468)'!A1" display="IFRS9(468)" xr:uid="{00000000-0004-0000-0100-00006C000000}"/>
    <hyperlink ref="C122" location="EBA_GL_2018_01!A1" display="EBA_GL_2018_01!A1" xr:uid="{00000000-0004-0000-0100-00006D000000}"/>
    <hyperlink ref="B116" location="'EU IRRBBA'!A1" display="EU IRRBBA" xr:uid="{00000000-0004-0000-0100-00006E000000}"/>
    <hyperlink ref="B117" location="'EU IRRBB1'!A1" display="EU IRRBB1" xr:uid="{00000000-0004-0000-0100-00006F000000}"/>
    <hyperlink ref="C115" location="'PŘÍLOHA XXXVII'!A1" display="'PŘÍLOHA XXXVII'!A1" xr:uid="{00000000-0004-0000-0100-000070000000}"/>
    <hyperlink ref="B119" location="Potvrzení!A1" display="Potvrzení" xr:uid="{00000000-0004-0000-0100-000071000000}"/>
    <hyperlink ref="B120" location="Zásady!A1" display="Klíčové prvky formálních zásad instituce přijatých k naplnění požadavků na zpřístupňování informací" xr:uid="{00000000-0004-0000-0100-000072000000}"/>
    <hyperlink ref="C124" r:id="rId1" display="https://www.eba.europa.eu/sites/default/documents/files/document_library/Publications/Guidelines/2022/1041279/Consolidated  GL on disclosure of non-performing and forborne exposures.pdf" xr:uid="{00000000-0004-0000-0100-000073000000}"/>
    <hyperlink ref="B125" location="'EU CQ1_Šablona 1 '!A1" display="Šablona 1" xr:uid="{00000000-0004-0000-0100-000074000000}"/>
    <hyperlink ref="B126" location="'EU CQ3_Šablona 3'!A1" display="Šablona 3" xr:uid="{00000000-0004-0000-0100-000075000000}"/>
    <hyperlink ref="B127" location="'EU CR1_Šablona 4'!A1" display="Šablona 4" xr:uid="{00000000-0004-0000-0100-000076000000}"/>
    <hyperlink ref="B128" location="'EU CQ7_Šablona 9'!A1" display="Šablona 9" xr:uid="{00000000-0004-0000-0100-000077000000}"/>
  </hyperlinks>
  <pageMargins left="0.25" right="0.25" top="0.75" bottom="0.75" header="0.3" footer="0.3"/>
  <pageSetup paperSize="9" scale="31" fitToHeight="0" orientation="portrait" r:id="rId2"/>
  <rowBreaks count="1" manualBreakCount="1">
    <brk id="83" min="1" max="17" man="1"/>
  </rowBreaks>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Definice_Legenda!$C$60:$C$61</xm:f>
          </x14:formula1>
          <xm:sqref>H4 F123:G123 F125:G128 F119:G120 F111:G114 F104:G109 F101:G102 F93:G99 F86:G91 F76:G84 F74:G74 F65:G72 F61:G63 F43:G56 F58:G59 F38:G41 F33:G36 F30:G31 F19:G24 F26:G28 F10:G14 F16:G17 F116:G117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sheetPr>
  <dimension ref="A3:D11"/>
  <sheetViews>
    <sheetView showGridLines="0" view="pageLayout" zoomScaleNormal="100" workbookViewId="0"/>
  </sheetViews>
  <sheetFormatPr defaultColWidth="11.453125" defaultRowHeight="14.5"/>
  <cols>
    <col min="1" max="1" width="6.26953125" customWidth="1"/>
    <col min="2" max="2" width="14.7265625" customWidth="1"/>
    <col min="3" max="3" width="13.26953125" customWidth="1"/>
    <col min="4" max="4" width="95.81640625" customWidth="1"/>
  </cols>
  <sheetData>
    <row r="3" spans="1:4" ht="18.5">
      <c r="A3" s="32"/>
      <c r="B3" s="45" t="s">
        <v>157</v>
      </c>
      <c r="C3" s="32"/>
      <c r="D3" s="45"/>
    </row>
    <row r="4" spans="1:4">
      <c r="B4" t="s">
        <v>126</v>
      </c>
    </row>
    <row r="7" spans="1:4">
      <c r="B7" s="22" t="s">
        <v>127</v>
      </c>
      <c r="C7" s="22" t="s">
        <v>121</v>
      </c>
      <c r="D7" s="42" t="s">
        <v>128</v>
      </c>
    </row>
    <row r="8" spans="1:4" ht="29">
      <c r="B8" s="22" t="s">
        <v>216</v>
      </c>
      <c r="C8" s="22" t="s">
        <v>116</v>
      </c>
      <c r="D8" s="42" t="s">
        <v>217</v>
      </c>
    </row>
    <row r="9" spans="1:4" ht="29">
      <c r="B9" s="22" t="s">
        <v>218</v>
      </c>
      <c r="C9" s="22" t="s">
        <v>119</v>
      </c>
      <c r="D9" s="42" t="s">
        <v>219</v>
      </c>
    </row>
    <row r="10" spans="1:4" ht="29">
      <c r="B10" s="22" t="s">
        <v>220</v>
      </c>
      <c r="C10" s="22" t="s">
        <v>149</v>
      </c>
      <c r="D10" s="42" t="s">
        <v>221</v>
      </c>
    </row>
    <row r="11" spans="1:4" s="27" customFormat="1" ht="29">
      <c r="B11" s="28" t="s">
        <v>218</v>
      </c>
      <c r="C11" s="28" t="s">
        <v>137</v>
      </c>
      <c r="D11" s="29" t="s">
        <v>222</v>
      </c>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79998168889431442"/>
    <pageSetUpPr fitToPage="1"/>
  </sheetPr>
  <dimension ref="A2:M19"/>
  <sheetViews>
    <sheetView showGridLines="0" view="pageLayout" zoomScaleNormal="100" workbookViewId="0">
      <selection activeCell="B4" sqref="B4"/>
    </sheetView>
  </sheetViews>
  <sheetFormatPr defaultColWidth="11.453125" defaultRowHeight="14.5"/>
  <cols>
    <col min="1" max="1" width="4" customWidth="1"/>
    <col min="2" max="2" width="19.26953125" customWidth="1"/>
    <col min="3" max="3" width="5.453125" customWidth="1"/>
    <col min="4" max="4" width="6.453125" customWidth="1"/>
    <col min="5" max="5" width="8" customWidth="1"/>
    <col min="6" max="6" width="5.26953125" customWidth="1"/>
    <col min="7" max="7" width="9.7265625" customWidth="1"/>
    <col min="8" max="8" width="10.453125" customWidth="1"/>
    <col min="9" max="9" width="10.7265625" customWidth="1"/>
    <col min="10" max="10" width="12.1796875" customWidth="1"/>
    <col min="11" max="11" width="9.26953125" customWidth="1"/>
    <col min="12" max="12" width="12.1796875" customWidth="1"/>
  </cols>
  <sheetData>
    <row r="2" spans="1:13" ht="16.5">
      <c r="B2" s="74" t="s">
        <v>158</v>
      </c>
    </row>
    <row r="3" spans="1:13">
      <c r="B3" s="75" t="s">
        <v>223</v>
      </c>
    </row>
    <row r="4" spans="1:13" ht="16">
      <c r="A4" s="76"/>
    </row>
    <row r="5" spans="1:13">
      <c r="A5" s="77"/>
      <c r="B5" s="78"/>
      <c r="C5" s="79" t="s">
        <v>6</v>
      </c>
      <c r="D5" s="79" t="s">
        <v>7</v>
      </c>
      <c r="E5" s="79" t="s">
        <v>8</v>
      </c>
      <c r="F5" s="79" t="s">
        <v>43</v>
      </c>
      <c r="G5" s="79" t="s">
        <v>44</v>
      </c>
      <c r="H5" s="80" t="s">
        <v>224</v>
      </c>
      <c r="I5" s="80" t="s">
        <v>225</v>
      </c>
      <c r="J5" s="79" t="s">
        <v>159</v>
      </c>
      <c r="K5" s="79" t="s">
        <v>160</v>
      </c>
      <c r="L5" s="79" t="s">
        <v>194</v>
      </c>
      <c r="M5" s="3"/>
    </row>
    <row r="6" spans="1:13" ht="28.5" customHeight="1">
      <c r="A6" s="77"/>
      <c r="B6" s="78"/>
      <c r="C6" s="1033" t="s">
        <v>226</v>
      </c>
      <c r="D6" s="1034"/>
      <c r="E6" s="1034"/>
      <c r="F6" s="1034"/>
      <c r="G6" s="1035"/>
      <c r="H6" s="1036" t="s">
        <v>227</v>
      </c>
      <c r="I6" s="1037"/>
      <c r="J6" s="1038" t="s">
        <v>228</v>
      </c>
      <c r="K6" s="81"/>
      <c r="L6" s="82"/>
      <c r="M6" s="3"/>
    </row>
    <row r="7" spans="1:13" ht="61.5">
      <c r="A7" s="77"/>
      <c r="B7" s="83" t="s">
        <v>229</v>
      </c>
      <c r="C7" s="79" t="s">
        <v>230</v>
      </c>
      <c r="D7" s="79" t="s">
        <v>231</v>
      </c>
      <c r="E7" s="79" t="s">
        <v>232</v>
      </c>
      <c r="F7" s="79" t="s">
        <v>233</v>
      </c>
      <c r="G7" s="79" t="s">
        <v>234</v>
      </c>
      <c r="H7" s="80" t="s">
        <v>235</v>
      </c>
      <c r="I7" s="80" t="s">
        <v>236</v>
      </c>
      <c r="J7" s="1039"/>
      <c r="K7" s="80" t="s">
        <v>237</v>
      </c>
      <c r="L7" s="80" t="s">
        <v>238</v>
      </c>
      <c r="M7" s="3"/>
    </row>
    <row r="8" spans="1:13" ht="26.25" customHeight="1">
      <c r="A8" s="79">
        <v>1</v>
      </c>
      <c r="B8" s="83" t="s">
        <v>239</v>
      </c>
      <c r="C8" s="79"/>
      <c r="D8" s="79"/>
      <c r="E8" s="79"/>
      <c r="F8" s="79"/>
      <c r="G8" s="79"/>
      <c r="H8" s="84"/>
      <c r="I8" s="84"/>
      <c r="J8" s="85"/>
      <c r="K8" s="79"/>
      <c r="L8" s="79"/>
      <c r="M8" s="3"/>
    </row>
    <row r="9" spans="1:13" ht="26.25" customHeight="1">
      <c r="A9" s="86">
        <v>2</v>
      </c>
      <c r="B9" s="87" t="s">
        <v>23</v>
      </c>
      <c r="C9" s="86"/>
      <c r="D9" s="86"/>
      <c r="E9" s="86"/>
      <c r="F9" s="86"/>
      <c r="G9" s="86"/>
      <c r="H9" s="88"/>
      <c r="I9" s="88"/>
      <c r="J9" s="89"/>
      <c r="K9" s="86"/>
      <c r="L9" s="86"/>
      <c r="M9" s="3"/>
    </row>
    <row r="10" spans="1:13">
      <c r="A10" s="79">
        <v>3</v>
      </c>
      <c r="B10" s="90" t="s">
        <v>240</v>
      </c>
      <c r="C10" s="91"/>
      <c r="D10" s="91"/>
      <c r="E10" s="91"/>
      <c r="F10" s="91"/>
      <c r="G10" s="91"/>
      <c r="H10" s="92"/>
      <c r="I10" s="92"/>
      <c r="J10" s="91"/>
      <c r="K10" s="91"/>
      <c r="L10" s="91"/>
      <c r="M10" s="3"/>
    </row>
    <row r="11" spans="1:13">
      <c r="A11" s="79">
        <v>4</v>
      </c>
      <c r="B11" s="90" t="s">
        <v>241</v>
      </c>
      <c r="C11" s="91"/>
      <c r="D11" s="91"/>
      <c r="E11" s="91"/>
      <c r="F11" s="91"/>
      <c r="G11" s="91"/>
      <c r="H11" s="92"/>
      <c r="I11" s="92"/>
      <c r="J11" s="91"/>
      <c r="K11" s="91"/>
      <c r="L11" s="91"/>
      <c r="M11" s="3"/>
    </row>
    <row r="12" spans="1:13">
      <c r="A12" s="79">
        <v>5</v>
      </c>
      <c r="B12" s="90" t="s">
        <v>242</v>
      </c>
      <c r="C12" s="91"/>
      <c r="D12" s="91"/>
      <c r="E12" s="91"/>
      <c r="F12" s="91"/>
      <c r="G12" s="91"/>
      <c r="H12" s="92"/>
      <c r="I12" s="92"/>
      <c r="J12" s="91"/>
      <c r="K12" s="91"/>
      <c r="L12" s="91"/>
      <c r="M12" s="3"/>
    </row>
    <row r="13" spans="1:13">
      <c r="A13" s="79">
        <v>6</v>
      </c>
      <c r="B13" s="90" t="s">
        <v>243</v>
      </c>
      <c r="C13" s="91"/>
      <c r="D13" s="91"/>
      <c r="E13" s="91"/>
      <c r="F13" s="91"/>
      <c r="G13" s="91"/>
      <c r="H13" s="92"/>
      <c r="I13" s="92"/>
      <c r="J13" s="91"/>
      <c r="K13" s="91"/>
      <c r="L13" s="91"/>
      <c r="M13" s="3"/>
    </row>
    <row r="14" spans="1:13">
      <c r="A14" s="79">
        <v>7</v>
      </c>
      <c r="B14" s="90" t="s">
        <v>244</v>
      </c>
      <c r="C14" s="91"/>
      <c r="D14" s="91"/>
      <c r="E14" s="91"/>
      <c r="F14" s="91"/>
      <c r="G14" s="91"/>
      <c r="H14" s="92"/>
      <c r="I14" s="92"/>
      <c r="J14" s="91"/>
      <c r="K14" s="91"/>
      <c r="L14" s="91"/>
      <c r="M14" s="3"/>
    </row>
    <row r="15" spans="1:13" ht="26.25" customHeight="1">
      <c r="A15" s="93">
        <v>8</v>
      </c>
      <c r="B15" s="87" t="s">
        <v>23</v>
      </c>
      <c r="C15" s="93"/>
      <c r="D15" s="93"/>
      <c r="E15" s="93"/>
      <c r="F15" s="93"/>
      <c r="G15" s="93"/>
      <c r="H15" s="93"/>
      <c r="I15" s="93"/>
      <c r="J15" s="94"/>
      <c r="K15" s="93"/>
      <c r="L15" s="93"/>
      <c r="M15" s="3"/>
    </row>
    <row r="16" spans="1:13" ht="26.25" customHeight="1">
      <c r="A16" s="93">
        <v>9</v>
      </c>
      <c r="B16" s="87" t="s">
        <v>23</v>
      </c>
      <c r="C16" s="93"/>
      <c r="D16" s="93"/>
      <c r="E16" s="93"/>
      <c r="F16" s="93"/>
      <c r="G16" s="93"/>
      <c r="H16" s="93"/>
      <c r="I16" s="93"/>
      <c r="J16" s="94"/>
      <c r="K16" s="93"/>
      <c r="L16" s="93"/>
      <c r="M16" s="3"/>
    </row>
    <row r="17" spans="1:13" ht="20">
      <c r="A17" s="79">
        <v>10</v>
      </c>
      <c r="B17" s="90" t="s">
        <v>245</v>
      </c>
      <c r="C17" s="91"/>
      <c r="D17" s="91"/>
      <c r="E17" s="91"/>
      <c r="F17" s="91"/>
      <c r="G17" s="91"/>
      <c r="H17" s="92"/>
      <c r="I17" s="92"/>
      <c r="J17" s="91"/>
      <c r="K17" s="91"/>
      <c r="L17" s="91"/>
      <c r="M17" s="3"/>
    </row>
    <row r="18" spans="1:13" ht="26.25" customHeight="1">
      <c r="A18" s="93">
        <v>11</v>
      </c>
      <c r="B18" s="87" t="s">
        <v>23</v>
      </c>
      <c r="C18" s="93"/>
      <c r="D18" s="93"/>
      <c r="E18" s="93"/>
      <c r="F18" s="93"/>
      <c r="G18" s="93"/>
      <c r="H18" s="93"/>
      <c r="I18" s="93"/>
      <c r="J18" s="94"/>
      <c r="K18" s="93"/>
      <c r="L18" s="93"/>
      <c r="M18" s="3"/>
    </row>
    <row r="19" spans="1:13" ht="21">
      <c r="A19" s="79">
        <v>12</v>
      </c>
      <c r="B19" s="95" t="s">
        <v>246</v>
      </c>
      <c r="C19" s="96"/>
      <c r="D19" s="96"/>
      <c r="E19" s="96"/>
      <c r="F19" s="96"/>
      <c r="G19" s="96"/>
      <c r="H19" s="96"/>
      <c r="I19" s="96"/>
      <c r="J19" s="97"/>
      <c r="K19" s="98"/>
      <c r="L19" s="98"/>
      <c r="M19" s="3"/>
    </row>
  </sheetData>
  <mergeCells count="3">
    <mergeCell ref="C6:G6"/>
    <mergeCell ref="H6:I6"/>
    <mergeCell ref="J6:J7"/>
  </mergeCells>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70C0"/>
    <pageSetUpPr fitToPage="1"/>
  </sheetPr>
  <dimension ref="B2:L12"/>
  <sheetViews>
    <sheetView showGridLines="0" zoomScaleNormal="100" workbookViewId="0"/>
  </sheetViews>
  <sheetFormatPr defaultRowHeight="14.5"/>
  <cols>
    <col min="12" max="12" width="62" customWidth="1"/>
  </cols>
  <sheetData>
    <row r="2" spans="2:12">
      <c r="B2" t="s">
        <v>1780</v>
      </c>
    </row>
    <row r="3" spans="2:12">
      <c r="B3" t="s">
        <v>1781</v>
      </c>
    </row>
    <row r="5" spans="2:12">
      <c r="B5" s="1018" t="s">
        <v>247</v>
      </c>
      <c r="C5" s="1019"/>
      <c r="D5" s="1019"/>
      <c r="E5" s="1019"/>
      <c r="F5" s="1019"/>
      <c r="G5" s="1019"/>
      <c r="H5" s="1019"/>
      <c r="I5" s="1019"/>
      <c r="J5" s="1019"/>
      <c r="K5" s="1019"/>
      <c r="L5" s="1020"/>
    </row>
    <row r="6" spans="2:12">
      <c r="B6" s="988" t="s">
        <v>248</v>
      </c>
      <c r="C6" s="983"/>
      <c r="D6" s="983"/>
      <c r="E6" s="983"/>
      <c r="F6" s="983"/>
      <c r="G6" s="983"/>
      <c r="H6" s="983"/>
      <c r="I6" s="983"/>
      <c r="J6" s="983"/>
      <c r="K6" s="983"/>
      <c r="L6" s="989"/>
    </row>
    <row r="7" spans="2:12" ht="22.5" customHeight="1">
      <c r="B7" s="990" t="s">
        <v>249</v>
      </c>
      <c r="C7" s="991"/>
      <c r="D7" s="991"/>
      <c r="E7" s="991"/>
      <c r="F7" s="991"/>
      <c r="G7" s="991"/>
      <c r="H7" s="991"/>
      <c r="I7" s="991"/>
      <c r="J7" s="991"/>
      <c r="K7" s="991"/>
      <c r="L7" s="992"/>
    </row>
    <row r="8" spans="2:12" ht="22.5" customHeight="1">
      <c r="B8" s="984"/>
      <c r="C8" s="984"/>
      <c r="D8" s="984"/>
      <c r="E8" s="984"/>
      <c r="F8" s="984"/>
      <c r="G8" s="984"/>
      <c r="H8" s="984"/>
      <c r="I8" s="984"/>
      <c r="J8" s="984"/>
      <c r="K8" s="984"/>
      <c r="L8" s="984"/>
    </row>
    <row r="9" spans="2:12" ht="22.5" customHeight="1">
      <c r="B9" s="983"/>
      <c r="C9" s="983"/>
      <c r="D9" s="983"/>
      <c r="E9" s="983"/>
      <c r="F9" s="983"/>
      <c r="G9" s="983"/>
      <c r="H9" s="983"/>
      <c r="I9" s="983"/>
      <c r="J9" s="983"/>
      <c r="K9" s="983"/>
      <c r="L9" s="983"/>
    </row>
    <row r="10" spans="2:12" ht="22.5" customHeight="1">
      <c r="B10" s="984"/>
      <c r="C10" s="984"/>
      <c r="D10" s="984"/>
      <c r="E10" s="984"/>
      <c r="F10" s="984"/>
      <c r="G10" s="984"/>
      <c r="H10" s="984"/>
      <c r="I10" s="984"/>
      <c r="J10" s="984"/>
      <c r="K10" s="984"/>
      <c r="L10" s="984"/>
    </row>
    <row r="11" spans="2:12" ht="22.5" customHeight="1"/>
    <row r="12" spans="2:12" ht="22.5" customHeight="1"/>
  </sheetData>
  <mergeCells count="6">
    <mergeCell ref="B10:L10"/>
    <mergeCell ref="B5:L5"/>
    <mergeCell ref="B6:L6"/>
    <mergeCell ref="B7:L7"/>
    <mergeCell ref="B8:L8"/>
    <mergeCell ref="B9:L9"/>
  </mergeCells>
  <hyperlinks>
    <hyperlink ref="B5:L5" location="'EU CC1'!A1" display="Šablona EU CC1 – Složení regulatorního kapitálu" xr:uid="{00000000-0004-0000-1500-000000000000}"/>
    <hyperlink ref="B7:L7" location="'EU CCA  '!A1" display="Šablona EU CCA – Základní vlastnosti nástrojů regulatorního kapitálu a nástrojů způsobilých závazků" xr:uid="{00000000-0004-0000-1500-000001000000}"/>
    <hyperlink ref="B6:L6" location="'EU CC2 '!A1" display="Šablona EU CC2 – Sesouhlasení regulatorního kapitálu s rozvahou v auditované účetní závěrce" xr:uid="{00000000-0004-0000-1500-000002000000}"/>
  </hyperlinks>
  <pageMargins left="0.70866141732283472" right="0.70866141732283472" top="0.74803149606299213" bottom="0.74803149606299213" header="0.31496062992125984" footer="0.31496062992125984"/>
  <pageSetup paperSize="9" scale="80" orientation="landscape" verticalDpi="1200" r:id="rId1"/>
  <headerFooter>
    <oddHeader>&amp;CPříloha VII</oddHeader>
    <oddFooter>&amp;C1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79998168889431442"/>
  </sheetPr>
  <dimension ref="A2:I133"/>
  <sheetViews>
    <sheetView showGridLines="0" zoomScaleNormal="100" zoomScalePageLayoutView="130" workbookViewId="0">
      <selection activeCell="G12" sqref="G12"/>
    </sheetView>
  </sheetViews>
  <sheetFormatPr defaultColWidth="9" defaultRowHeight="14.5"/>
  <cols>
    <col min="1" max="1" width="6.1796875" customWidth="1"/>
    <col min="3" max="3" width="57.54296875" customWidth="1"/>
    <col min="4" max="4" width="20.453125" customWidth="1"/>
    <col min="5" max="5" width="57" customWidth="1"/>
  </cols>
  <sheetData>
    <row r="2" spans="2:9" ht="24.5">
      <c r="D2" s="601" t="s">
        <v>1901</v>
      </c>
    </row>
    <row r="3" spans="2:9" ht="18.5">
      <c r="B3" s="41" t="s">
        <v>247</v>
      </c>
    </row>
    <row r="4" spans="2:9" ht="18.5">
      <c r="B4" s="41"/>
    </row>
    <row r="5" spans="2:9" ht="18.5">
      <c r="B5" s="41"/>
    </row>
    <row r="6" spans="2:9">
      <c r="B6" s="1058" t="s">
        <v>2214</v>
      </c>
      <c r="C6" s="1059"/>
      <c r="D6" s="36" t="s">
        <v>250</v>
      </c>
      <c r="E6" s="36" t="s">
        <v>251</v>
      </c>
    </row>
    <row r="7" spans="2:9" ht="29">
      <c r="B7" s="1060"/>
      <c r="C7" s="1061"/>
      <c r="D7" s="36" t="s">
        <v>252</v>
      </c>
      <c r="E7" s="36" t="s">
        <v>253</v>
      </c>
    </row>
    <row r="8" spans="2:9">
      <c r="B8" s="1062" t="s">
        <v>254</v>
      </c>
      <c r="C8" s="1063"/>
      <c r="D8" s="1063"/>
      <c r="E8" s="1064"/>
    </row>
    <row r="9" spans="2:9">
      <c r="B9" s="99">
        <v>1</v>
      </c>
      <c r="C9" s="100" t="s">
        <v>255</v>
      </c>
      <c r="D9" s="940">
        <f>D10+D11+D12</f>
        <v>3942718.6779300002</v>
      </c>
      <c r="E9" s="102" t="s">
        <v>256</v>
      </c>
    </row>
    <row r="10" spans="2:9">
      <c r="B10" s="99"/>
      <c r="C10" s="100" t="s">
        <v>257</v>
      </c>
      <c r="D10" s="940">
        <v>3942718.6779300002</v>
      </c>
      <c r="E10" s="103"/>
    </row>
    <row r="11" spans="2:9">
      <c r="B11" s="99"/>
      <c r="C11" s="100" t="s">
        <v>258</v>
      </c>
      <c r="D11" s="940">
        <v>0</v>
      </c>
      <c r="E11" s="103"/>
    </row>
    <row r="12" spans="2:9">
      <c r="B12" s="99"/>
      <c r="C12" s="100" t="s">
        <v>259</v>
      </c>
      <c r="D12" s="940">
        <v>0</v>
      </c>
      <c r="E12" s="103"/>
    </row>
    <row r="13" spans="2:9">
      <c r="B13" s="99">
        <v>2</v>
      </c>
      <c r="C13" s="100" t="s">
        <v>260</v>
      </c>
      <c r="D13" s="940">
        <v>353214.06035000004</v>
      </c>
      <c r="E13" s="103"/>
    </row>
    <row r="14" spans="2:9">
      <c r="B14" s="99">
        <v>3</v>
      </c>
      <c r="C14" s="100" t="s">
        <v>261</v>
      </c>
      <c r="D14" s="940">
        <v>0</v>
      </c>
      <c r="E14" s="103"/>
      <c r="I14" s="73"/>
    </row>
    <row r="15" spans="2:9">
      <c r="B15" s="99" t="s">
        <v>262</v>
      </c>
      <c r="C15" s="100" t="s">
        <v>263</v>
      </c>
      <c r="D15" s="940">
        <v>272200</v>
      </c>
      <c r="E15" s="103"/>
    </row>
    <row r="16" spans="2:9" ht="24">
      <c r="B16" s="99">
        <v>4</v>
      </c>
      <c r="C16" s="100" t="s">
        <v>264</v>
      </c>
      <c r="D16" s="940">
        <v>0</v>
      </c>
      <c r="E16" s="103"/>
    </row>
    <row r="17" spans="2:5">
      <c r="B17" s="99">
        <v>5</v>
      </c>
      <c r="C17" s="100" t="s">
        <v>265</v>
      </c>
      <c r="D17" s="940">
        <v>0</v>
      </c>
      <c r="E17" s="103"/>
    </row>
    <row r="18" spans="2:5" ht="22.75" customHeight="1">
      <c r="B18" s="99" t="s">
        <v>266</v>
      </c>
      <c r="C18" s="100" t="s">
        <v>267</v>
      </c>
      <c r="D18" s="940">
        <v>1609375.1876500016</v>
      </c>
      <c r="E18" s="103"/>
    </row>
    <row r="19" spans="2:5">
      <c r="B19" s="104">
        <v>6</v>
      </c>
      <c r="C19" s="105" t="s">
        <v>268</v>
      </c>
      <c r="D19" s="941">
        <f>D9+D13+D14+D15+D16+D17+D18</f>
        <v>6177507.9259300018</v>
      </c>
      <c r="E19" s="107"/>
    </row>
    <row r="20" spans="2:5">
      <c r="B20" s="1040" t="s">
        <v>269</v>
      </c>
      <c r="C20" s="1041"/>
      <c r="D20" s="1041"/>
      <c r="E20" s="1042"/>
    </row>
    <row r="21" spans="2:5">
      <c r="B21" s="99">
        <v>7</v>
      </c>
      <c r="C21" s="108" t="s">
        <v>270</v>
      </c>
      <c r="D21" s="948">
        <v>-906.82924488000003</v>
      </c>
      <c r="E21" s="103"/>
    </row>
    <row r="22" spans="2:5">
      <c r="B22" s="99">
        <v>8</v>
      </c>
      <c r="C22" s="108" t="s">
        <v>271</v>
      </c>
      <c r="D22" s="940">
        <v>-21164.952670000002</v>
      </c>
      <c r="E22" s="102" t="s">
        <v>272</v>
      </c>
    </row>
    <row r="23" spans="2:5">
      <c r="B23" s="99">
        <v>9</v>
      </c>
      <c r="C23" s="108" t="s">
        <v>23</v>
      </c>
      <c r="D23" s="101"/>
      <c r="E23" s="103"/>
    </row>
    <row r="24" spans="2:5" ht="36">
      <c r="B24" s="99">
        <v>10</v>
      </c>
      <c r="C24" s="108" t="s">
        <v>273</v>
      </c>
      <c r="D24" s="101">
        <v>0</v>
      </c>
      <c r="E24" s="103"/>
    </row>
    <row r="25" spans="2:5" ht="36">
      <c r="B25" s="99">
        <v>11</v>
      </c>
      <c r="C25" s="108" t="s">
        <v>274</v>
      </c>
      <c r="D25" s="940">
        <v>0</v>
      </c>
      <c r="E25" s="103"/>
    </row>
    <row r="26" spans="2:5">
      <c r="B26" s="99">
        <v>12</v>
      </c>
      <c r="C26" s="108" t="s">
        <v>275</v>
      </c>
      <c r="D26" s="940">
        <v>0</v>
      </c>
      <c r="E26" s="103"/>
    </row>
    <row r="27" spans="2:5" ht="21" customHeight="1">
      <c r="B27" s="99">
        <v>13</v>
      </c>
      <c r="C27" s="108" t="s">
        <v>276</v>
      </c>
      <c r="D27" s="101">
        <v>0</v>
      </c>
      <c r="E27" s="103"/>
    </row>
    <row r="28" spans="2:5" ht="24">
      <c r="B28" s="99">
        <v>14</v>
      </c>
      <c r="C28" s="108" t="s">
        <v>277</v>
      </c>
      <c r="D28" s="101">
        <v>0</v>
      </c>
      <c r="E28" s="103"/>
    </row>
    <row r="29" spans="2:5">
      <c r="B29" s="99">
        <v>15</v>
      </c>
      <c r="C29" s="108" t="s">
        <v>278</v>
      </c>
      <c r="D29" s="101">
        <v>0</v>
      </c>
      <c r="E29" s="103"/>
    </row>
    <row r="30" spans="2:5" ht="24">
      <c r="B30" s="99">
        <v>16</v>
      </c>
      <c r="C30" s="108" t="s">
        <v>279</v>
      </c>
      <c r="D30" s="101">
        <v>0</v>
      </c>
      <c r="E30" s="103"/>
    </row>
    <row r="31" spans="2:5" ht="48">
      <c r="B31" s="99">
        <v>17</v>
      </c>
      <c r="C31" s="108" t="s">
        <v>280</v>
      </c>
      <c r="D31" s="101">
        <v>0</v>
      </c>
      <c r="E31" s="103"/>
    </row>
    <row r="32" spans="2:5" ht="48">
      <c r="B32" s="99">
        <v>18</v>
      </c>
      <c r="C32" s="108" t="s">
        <v>281</v>
      </c>
      <c r="D32" s="101">
        <v>0</v>
      </c>
      <c r="E32" s="103"/>
    </row>
    <row r="33" spans="2:6" ht="48">
      <c r="B33" s="99">
        <v>19</v>
      </c>
      <c r="C33" s="108" t="s">
        <v>282</v>
      </c>
      <c r="D33" s="101">
        <v>0</v>
      </c>
      <c r="E33" s="103"/>
    </row>
    <row r="34" spans="2:6">
      <c r="B34" s="99">
        <v>20</v>
      </c>
      <c r="C34" s="108" t="s">
        <v>23</v>
      </c>
      <c r="D34" s="101"/>
      <c r="E34" s="103"/>
    </row>
    <row r="35" spans="2:6" ht="24">
      <c r="B35" s="99" t="s">
        <v>283</v>
      </c>
      <c r="C35" s="108" t="s">
        <v>284</v>
      </c>
      <c r="D35" s="101">
        <v>0</v>
      </c>
      <c r="E35" s="103"/>
    </row>
    <row r="36" spans="2:6">
      <c r="B36" s="99" t="s">
        <v>285</v>
      </c>
      <c r="C36" s="108" t="s">
        <v>286</v>
      </c>
      <c r="D36" s="101">
        <v>0</v>
      </c>
      <c r="E36" s="103"/>
    </row>
    <row r="37" spans="2:6">
      <c r="B37" s="99" t="s">
        <v>287</v>
      </c>
      <c r="C37" s="103" t="s">
        <v>288</v>
      </c>
      <c r="D37" s="101">
        <v>0</v>
      </c>
      <c r="E37" s="103"/>
    </row>
    <row r="38" spans="2:6">
      <c r="B38" s="99" t="s">
        <v>289</v>
      </c>
      <c r="C38" s="108" t="s">
        <v>290</v>
      </c>
      <c r="D38" s="101">
        <v>0</v>
      </c>
      <c r="E38" s="103"/>
    </row>
    <row r="39" spans="2:6" ht="36">
      <c r="B39" s="99">
        <v>21</v>
      </c>
      <c r="C39" s="108" t="s">
        <v>291</v>
      </c>
      <c r="D39" s="101">
        <v>0</v>
      </c>
      <c r="E39" s="103"/>
    </row>
    <row r="40" spans="2:6">
      <c r="B40" s="99">
        <v>22</v>
      </c>
      <c r="C40" s="108" t="s">
        <v>292</v>
      </c>
      <c r="D40" s="101">
        <v>0</v>
      </c>
      <c r="E40" s="103"/>
    </row>
    <row r="41" spans="2:6" ht="36">
      <c r="B41" s="99">
        <v>23</v>
      </c>
      <c r="C41" s="108" t="s">
        <v>293</v>
      </c>
      <c r="D41" s="101">
        <v>0</v>
      </c>
      <c r="E41" s="103"/>
    </row>
    <row r="42" spans="2:6">
      <c r="B42" s="99">
        <v>24</v>
      </c>
      <c r="C42" s="108" t="s">
        <v>23</v>
      </c>
      <c r="D42" s="101"/>
      <c r="E42" s="103"/>
    </row>
    <row r="43" spans="2:6">
      <c r="B43" s="99">
        <v>25</v>
      </c>
      <c r="C43" s="108" t="s">
        <v>294</v>
      </c>
      <c r="D43" s="101">
        <v>0</v>
      </c>
      <c r="E43" s="103"/>
    </row>
    <row r="44" spans="2:6">
      <c r="B44" s="99" t="s">
        <v>295</v>
      </c>
      <c r="C44" s="108" t="s">
        <v>296</v>
      </c>
      <c r="D44" s="101">
        <v>0</v>
      </c>
      <c r="E44" s="103"/>
    </row>
    <row r="45" spans="2:6" ht="48">
      <c r="B45" s="99" t="s">
        <v>297</v>
      </c>
      <c r="C45" s="108" t="s">
        <v>298</v>
      </c>
      <c r="D45" s="101">
        <v>0</v>
      </c>
      <c r="E45" s="103"/>
    </row>
    <row r="46" spans="2:6">
      <c r="B46" s="99">
        <v>26</v>
      </c>
      <c r="C46" s="108" t="s">
        <v>23</v>
      </c>
      <c r="D46" s="101"/>
      <c r="E46" s="103"/>
    </row>
    <row r="47" spans="2:6" ht="36">
      <c r="B47" s="99">
        <v>27</v>
      </c>
      <c r="C47" s="108" t="s">
        <v>299</v>
      </c>
      <c r="D47" s="101">
        <v>0</v>
      </c>
      <c r="E47" s="103"/>
      <c r="F47" s="109"/>
    </row>
    <row r="48" spans="2:6">
      <c r="B48" s="99" t="s">
        <v>300</v>
      </c>
      <c r="C48" s="108" t="s">
        <v>301</v>
      </c>
      <c r="D48" s="940">
        <f>108972.3345825-55209.80546</f>
        <v>53762.529122499996</v>
      </c>
      <c r="E48" s="103"/>
      <c r="F48" s="109"/>
    </row>
    <row r="49" spans="2:5">
      <c r="B49" s="99">
        <v>28</v>
      </c>
      <c r="C49" s="110" t="s">
        <v>302</v>
      </c>
      <c r="D49" s="940">
        <f>D21+D22+D48</f>
        <v>31690.747207619996</v>
      </c>
      <c r="E49" s="103"/>
    </row>
    <row r="50" spans="2:5">
      <c r="B50" s="99">
        <v>29</v>
      </c>
      <c r="C50" s="110" t="s">
        <v>50</v>
      </c>
      <c r="D50" s="941">
        <f>D19+D49</f>
        <v>6209198.673137622</v>
      </c>
      <c r="E50" s="103"/>
    </row>
    <row r="51" spans="2:5">
      <c r="B51" s="1040" t="s">
        <v>303</v>
      </c>
      <c r="C51" s="1041"/>
      <c r="D51" s="1041"/>
      <c r="E51" s="1042"/>
    </row>
    <row r="52" spans="2:5">
      <c r="B52" s="99">
        <v>30</v>
      </c>
      <c r="C52" s="108" t="s">
        <v>304</v>
      </c>
      <c r="D52" s="101">
        <v>0</v>
      </c>
      <c r="E52" s="102" t="s">
        <v>305</v>
      </c>
    </row>
    <row r="53" spans="2:5">
      <c r="B53" s="99">
        <v>31</v>
      </c>
      <c r="C53" s="108" t="s">
        <v>306</v>
      </c>
      <c r="D53" s="101">
        <v>0</v>
      </c>
      <c r="E53" s="103"/>
    </row>
    <row r="54" spans="2:5">
      <c r="B54" s="99">
        <v>32</v>
      </c>
      <c r="C54" s="108" t="s">
        <v>307</v>
      </c>
      <c r="D54" s="101">
        <v>0</v>
      </c>
      <c r="E54" s="103"/>
    </row>
    <row r="55" spans="2:5" ht="24">
      <c r="B55" s="99">
        <v>33</v>
      </c>
      <c r="C55" s="108" t="s">
        <v>308</v>
      </c>
      <c r="D55" s="101">
        <v>0</v>
      </c>
      <c r="E55" s="103"/>
    </row>
    <row r="56" spans="2:5" s="27" customFormat="1" ht="24">
      <c r="B56" s="99" t="s">
        <v>309</v>
      </c>
      <c r="C56" s="108" t="s">
        <v>310</v>
      </c>
      <c r="D56" s="101">
        <v>0</v>
      </c>
      <c r="E56" s="103"/>
    </row>
    <row r="57" spans="2:5" s="27" customFormat="1" ht="24">
      <c r="B57" s="99" t="s">
        <v>311</v>
      </c>
      <c r="C57" s="108" t="s">
        <v>312</v>
      </c>
      <c r="D57" s="101">
        <v>0</v>
      </c>
      <c r="E57" s="103"/>
    </row>
    <row r="58" spans="2:5" ht="36">
      <c r="B58" s="99">
        <v>34</v>
      </c>
      <c r="C58" s="108" t="s">
        <v>313</v>
      </c>
      <c r="D58" s="101">
        <v>0</v>
      </c>
      <c r="E58" s="103"/>
    </row>
    <row r="59" spans="2:5" ht="21" customHeight="1">
      <c r="B59" s="99">
        <v>35</v>
      </c>
      <c r="C59" s="108" t="s">
        <v>314</v>
      </c>
      <c r="D59" s="101">
        <v>0</v>
      </c>
      <c r="E59" s="103"/>
    </row>
    <row r="60" spans="2:5">
      <c r="B60" s="104">
        <v>36</v>
      </c>
      <c r="C60" s="110" t="s">
        <v>315</v>
      </c>
      <c r="D60" s="106">
        <v>0</v>
      </c>
      <c r="E60" s="103"/>
    </row>
    <row r="61" spans="2:5">
      <c r="B61" s="1040" t="s">
        <v>316</v>
      </c>
      <c r="C61" s="1041"/>
      <c r="D61" s="1041"/>
      <c r="E61" s="1042"/>
    </row>
    <row r="62" spans="2:5" ht="24">
      <c r="B62" s="99">
        <v>37</v>
      </c>
      <c r="C62" s="108" t="s">
        <v>317</v>
      </c>
      <c r="D62" s="101">
        <v>0</v>
      </c>
      <c r="E62" s="103"/>
    </row>
    <row r="63" spans="2:5" ht="36">
      <c r="B63" s="99">
        <v>38</v>
      </c>
      <c r="C63" s="108" t="s">
        <v>318</v>
      </c>
      <c r="D63" s="101">
        <v>0</v>
      </c>
      <c r="E63" s="103"/>
    </row>
    <row r="64" spans="2:5" ht="48">
      <c r="B64" s="99">
        <v>39</v>
      </c>
      <c r="C64" s="108" t="s">
        <v>319</v>
      </c>
      <c r="D64" s="101">
        <v>0</v>
      </c>
      <c r="E64" s="103"/>
    </row>
    <row r="65" spans="1:5" ht="36">
      <c r="B65" s="99">
        <v>40</v>
      </c>
      <c r="C65" s="108" t="s">
        <v>320</v>
      </c>
      <c r="D65" s="101">
        <v>0</v>
      </c>
      <c r="E65" s="103"/>
    </row>
    <row r="66" spans="1:5">
      <c r="B66" s="99">
        <v>41</v>
      </c>
      <c r="C66" s="108" t="s">
        <v>23</v>
      </c>
      <c r="D66" s="101"/>
      <c r="E66" s="103"/>
    </row>
    <row r="67" spans="1:5" ht="24">
      <c r="B67" s="99">
        <v>42</v>
      </c>
      <c r="C67" s="108" t="s">
        <v>321</v>
      </c>
      <c r="D67" s="101">
        <v>0</v>
      </c>
      <c r="E67" s="103"/>
    </row>
    <row r="68" spans="1:5">
      <c r="B68" s="99" t="s">
        <v>322</v>
      </c>
      <c r="C68" s="108" t="s">
        <v>323</v>
      </c>
      <c r="D68" s="101">
        <v>0</v>
      </c>
      <c r="E68" s="103"/>
    </row>
    <row r="69" spans="1:5">
      <c r="B69" s="104">
        <v>43</v>
      </c>
      <c r="C69" s="110" t="s">
        <v>324</v>
      </c>
      <c r="D69" s="106">
        <v>0</v>
      </c>
      <c r="E69" s="103"/>
    </row>
    <row r="70" spans="1:5">
      <c r="B70" s="104">
        <v>44</v>
      </c>
      <c r="C70" s="110" t="s">
        <v>325</v>
      </c>
      <c r="D70" s="106">
        <v>0</v>
      </c>
      <c r="E70" s="103"/>
    </row>
    <row r="71" spans="1:5">
      <c r="B71" s="104">
        <v>45</v>
      </c>
      <c r="C71" s="110" t="s">
        <v>326</v>
      </c>
      <c r="D71" s="941">
        <f>D50+D70</f>
        <v>6209198.673137622</v>
      </c>
      <c r="E71" s="103"/>
    </row>
    <row r="72" spans="1:5">
      <c r="B72" s="1040" t="s">
        <v>327</v>
      </c>
      <c r="C72" s="1041"/>
      <c r="D72" s="1041"/>
      <c r="E72" s="1042"/>
    </row>
    <row r="73" spans="1:5">
      <c r="B73" s="99">
        <v>46</v>
      </c>
      <c r="C73" s="108" t="s">
        <v>304</v>
      </c>
      <c r="D73" s="940">
        <v>1775792.0171851045</v>
      </c>
      <c r="E73" s="103"/>
    </row>
    <row r="74" spans="1:5" ht="36">
      <c r="B74" s="99">
        <v>47</v>
      </c>
      <c r="C74" s="108" t="s">
        <v>328</v>
      </c>
      <c r="D74" s="101">
        <v>0</v>
      </c>
      <c r="E74" s="103"/>
    </row>
    <row r="75" spans="1:5" s="27" customFormat="1" ht="24">
      <c r="A75" s="32"/>
      <c r="B75" s="99" t="s">
        <v>329</v>
      </c>
      <c r="C75" s="108" t="s">
        <v>330</v>
      </c>
      <c r="D75" s="101">
        <v>0</v>
      </c>
      <c r="E75" s="103"/>
    </row>
    <row r="76" spans="1:5" s="27" customFormat="1" ht="24">
      <c r="A76" s="32"/>
      <c r="B76" s="99" t="s">
        <v>331</v>
      </c>
      <c r="C76" s="108" t="s">
        <v>332</v>
      </c>
      <c r="D76" s="101">
        <v>0</v>
      </c>
      <c r="E76" s="103"/>
    </row>
    <row r="77" spans="1:5" ht="48">
      <c r="B77" s="99">
        <v>48</v>
      </c>
      <c r="C77" s="108" t="s">
        <v>333</v>
      </c>
      <c r="D77" s="940">
        <v>0</v>
      </c>
      <c r="E77" s="103"/>
    </row>
    <row r="78" spans="1:5" ht="21.65" customHeight="1">
      <c r="B78" s="99">
        <v>49</v>
      </c>
      <c r="C78" s="108" t="s">
        <v>334</v>
      </c>
      <c r="D78" s="101">
        <v>0</v>
      </c>
      <c r="E78" s="103"/>
    </row>
    <row r="79" spans="1:5">
      <c r="B79" s="99">
        <v>50</v>
      </c>
      <c r="C79" s="108" t="s">
        <v>335</v>
      </c>
      <c r="D79" s="101">
        <v>0</v>
      </c>
      <c r="E79" s="103"/>
    </row>
    <row r="80" spans="1:5">
      <c r="B80" s="104">
        <v>51</v>
      </c>
      <c r="C80" s="110" t="s">
        <v>336</v>
      </c>
      <c r="D80" s="941">
        <f>D73</f>
        <v>1775792.0171851045</v>
      </c>
      <c r="E80" s="107"/>
    </row>
    <row r="81" spans="2:5">
      <c r="B81" s="1040" t="s">
        <v>337</v>
      </c>
      <c r="C81" s="1041"/>
      <c r="D81" s="1041"/>
      <c r="E81" s="1042"/>
    </row>
    <row r="82" spans="2:5" ht="24">
      <c r="B82" s="99">
        <v>52</v>
      </c>
      <c r="C82" s="108" t="s">
        <v>338</v>
      </c>
      <c r="D82" s="101">
        <v>0</v>
      </c>
      <c r="E82" s="103"/>
    </row>
    <row r="83" spans="2:5" ht="48">
      <c r="B83" s="99">
        <v>53</v>
      </c>
      <c r="C83" s="108" t="s">
        <v>339</v>
      </c>
      <c r="D83" s="101">
        <v>0</v>
      </c>
      <c r="E83" s="103"/>
    </row>
    <row r="84" spans="2:5" ht="48">
      <c r="B84" s="99">
        <v>54</v>
      </c>
      <c r="C84" s="108" t="s">
        <v>340</v>
      </c>
      <c r="D84" s="101">
        <v>0</v>
      </c>
      <c r="E84" s="103"/>
    </row>
    <row r="85" spans="2:5">
      <c r="B85" s="99" t="s">
        <v>341</v>
      </c>
      <c r="C85" s="108" t="s">
        <v>23</v>
      </c>
      <c r="D85" s="101"/>
      <c r="E85" s="103"/>
    </row>
    <row r="86" spans="2:5" ht="36">
      <c r="B86" s="99">
        <v>55</v>
      </c>
      <c r="C86" s="108" t="s">
        <v>342</v>
      </c>
      <c r="D86" s="101">
        <v>0</v>
      </c>
      <c r="E86" s="103"/>
    </row>
    <row r="87" spans="2:5">
      <c r="B87" s="99">
        <v>56</v>
      </c>
      <c r="C87" s="108" t="s">
        <v>23</v>
      </c>
      <c r="D87" s="101"/>
      <c r="E87" s="103"/>
    </row>
    <row r="88" spans="2:5" ht="24">
      <c r="B88" s="99" t="s">
        <v>343</v>
      </c>
      <c r="C88" s="103" t="s">
        <v>344</v>
      </c>
      <c r="D88" s="106">
        <v>0</v>
      </c>
      <c r="E88" s="103"/>
    </row>
    <row r="89" spans="2:5">
      <c r="B89" s="99" t="s">
        <v>345</v>
      </c>
      <c r="C89" s="103" t="s">
        <v>346</v>
      </c>
      <c r="D89" s="106">
        <v>0</v>
      </c>
      <c r="E89" s="103"/>
    </row>
    <row r="90" spans="2:5">
      <c r="B90" s="104">
        <v>57</v>
      </c>
      <c r="C90" s="107" t="s">
        <v>347</v>
      </c>
      <c r="D90" s="106">
        <v>0</v>
      </c>
      <c r="E90" s="103"/>
    </row>
    <row r="91" spans="2:5">
      <c r="B91" s="104">
        <v>58</v>
      </c>
      <c r="C91" s="107" t="s">
        <v>348</v>
      </c>
      <c r="D91" s="941">
        <f>D80+D90</f>
        <v>1775792.0171851045</v>
      </c>
      <c r="E91" s="103"/>
    </row>
    <row r="92" spans="2:5">
      <c r="B92" s="104">
        <v>59</v>
      </c>
      <c r="C92" s="107" t="s">
        <v>349</v>
      </c>
      <c r="D92" s="941">
        <f>D71+D91</f>
        <v>7984990.690322727</v>
      </c>
      <c r="E92" s="103"/>
    </row>
    <row r="93" spans="2:5">
      <c r="B93" s="104">
        <v>60</v>
      </c>
      <c r="C93" s="107" t="s">
        <v>4</v>
      </c>
      <c r="D93" s="941">
        <v>30172832.041372199</v>
      </c>
      <c r="E93" s="107"/>
    </row>
    <row r="94" spans="2:5">
      <c r="B94" s="1040" t="s">
        <v>350</v>
      </c>
      <c r="C94" s="1041"/>
      <c r="D94" s="1041"/>
      <c r="E94" s="1042"/>
    </row>
    <row r="95" spans="2:5">
      <c r="B95" s="99">
        <v>61</v>
      </c>
      <c r="C95" s="108" t="s">
        <v>351</v>
      </c>
      <c r="D95" s="943">
        <f>D50/D93</f>
        <v>0.20578773197768546</v>
      </c>
      <c r="E95" s="103"/>
    </row>
    <row r="96" spans="2:5">
      <c r="B96" s="99">
        <v>62</v>
      </c>
      <c r="C96" s="108" t="s">
        <v>352</v>
      </c>
      <c r="D96" s="943">
        <f>D71/D93</f>
        <v>0.20578773197768546</v>
      </c>
      <c r="E96" s="103"/>
    </row>
    <row r="97" spans="2:5">
      <c r="B97" s="99">
        <v>63</v>
      </c>
      <c r="C97" s="108" t="s">
        <v>353</v>
      </c>
      <c r="D97" s="943">
        <f>D92/D93</f>
        <v>0.26464173728783286</v>
      </c>
      <c r="E97" s="103"/>
    </row>
    <row r="98" spans="2:5" ht="14.5" customHeight="1">
      <c r="B98" s="99">
        <v>64</v>
      </c>
      <c r="C98" s="108" t="s">
        <v>354</v>
      </c>
      <c r="D98" s="942">
        <f>'EU KM1'!D32</f>
        <v>0.187</v>
      </c>
      <c r="E98" s="103"/>
    </row>
    <row r="99" spans="2:5" ht="17.5" customHeight="1">
      <c r="B99" s="99">
        <v>65</v>
      </c>
      <c r="C99" s="103" t="s">
        <v>355</v>
      </c>
      <c r="D99" s="942">
        <f>'EU KM1'!D25</f>
        <v>2.5000000000000001E-2</v>
      </c>
      <c r="E99" s="103"/>
    </row>
    <row r="100" spans="2:5">
      <c r="B100" s="99">
        <v>66</v>
      </c>
      <c r="C100" s="103" t="s">
        <v>356</v>
      </c>
      <c r="D100" s="942">
        <f>'EU KM1'!D27</f>
        <v>1.4999999999999999E-2</v>
      </c>
      <c r="E100" s="103"/>
    </row>
    <row r="101" spans="2:5">
      <c r="B101" s="99">
        <v>67</v>
      </c>
      <c r="C101" s="103" t="s">
        <v>357</v>
      </c>
      <c r="D101" s="942">
        <f>'EU KM1'!D28</f>
        <v>0</v>
      </c>
      <c r="E101" s="103"/>
    </row>
    <row r="102" spans="2:5" ht="24">
      <c r="B102" s="99" t="s">
        <v>358</v>
      </c>
      <c r="C102" s="108" t="s">
        <v>359</v>
      </c>
      <c r="D102" s="942">
        <f>'EU KM1'!D29</f>
        <v>0</v>
      </c>
      <c r="E102" s="103"/>
    </row>
    <row r="103" spans="2:5" ht="24">
      <c r="B103" s="99" t="s">
        <v>360</v>
      </c>
      <c r="C103" s="108" t="s">
        <v>361</v>
      </c>
      <c r="D103" s="943">
        <f>'EU KM1'!D20</f>
        <v>6.7000000000000004E-2</v>
      </c>
      <c r="E103" s="103"/>
    </row>
    <row r="104" spans="2:5" ht="24">
      <c r="B104" s="99">
        <v>68</v>
      </c>
      <c r="C104" s="110" t="s">
        <v>362</v>
      </c>
      <c r="D104" s="942">
        <f>'EU KM1'!D33</f>
        <v>5.5537731977685204E-2</v>
      </c>
      <c r="E104" s="103"/>
    </row>
    <row r="105" spans="2:5">
      <c r="B105" s="1040" t="s">
        <v>363</v>
      </c>
      <c r="C105" s="1041"/>
      <c r="D105" s="1041"/>
      <c r="E105" s="1042"/>
    </row>
    <row r="106" spans="2:5">
      <c r="B106" s="99">
        <v>69</v>
      </c>
      <c r="C106" s="111" t="s">
        <v>364</v>
      </c>
      <c r="D106" s="101"/>
      <c r="E106" s="103"/>
    </row>
    <row r="107" spans="2:5">
      <c r="B107" s="99">
        <v>70</v>
      </c>
      <c r="C107" s="111" t="s">
        <v>364</v>
      </c>
      <c r="D107" s="101"/>
      <c r="E107" s="103"/>
    </row>
    <row r="108" spans="2:5">
      <c r="B108" s="99">
        <v>71</v>
      </c>
      <c r="C108" s="111" t="s">
        <v>364</v>
      </c>
      <c r="D108" s="101"/>
      <c r="E108" s="103"/>
    </row>
    <row r="109" spans="2:5">
      <c r="B109" s="1040" t="s">
        <v>365</v>
      </c>
      <c r="C109" s="1041"/>
      <c r="D109" s="1041"/>
      <c r="E109" s="1042"/>
    </row>
    <row r="110" spans="2:5" ht="32.25" customHeight="1">
      <c r="B110" s="1046">
        <v>72</v>
      </c>
      <c r="C110" s="1049" t="s">
        <v>366</v>
      </c>
      <c r="D110" s="1052"/>
      <c r="E110" s="1055"/>
    </row>
    <row r="111" spans="2:5" ht="11.15" customHeight="1">
      <c r="B111" s="1047"/>
      <c r="C111" s="1050"/>
      <c r="D111" s="1053"/>
      <c r="E111" s="1056"/>
    </row>
    <row r="112" spans="2:5">
      <c r="B112" s="1048"/>
      <c r="C112" s="1051"/>
      <c r="D112" s="1054"/>
      <c r="E112" s="1057"/>
    </row>
    <row r="113" spans="2:5" ht="48">
      <c r="B113" s="99">
        <v>73</v>
      </c>
      <c r="C113" s="108" t="s">
        <v>367</v>
      </c>
      <c r="D113" s="101"/>
      <c r="E113" s="103"/>
    </row>
    <row r="114" spans="2:5">
      <c r="B114" s="99">
        <v>74</v>
      </c>
      <c r="C114" s="108" t="s">
        <v>23</v>
      </c>
      <c r="D114" s="101"/>
      <c r="E114" s="103"/>
    </row>
    <row r="115" spans="2:5" ht="36">
      <c r="B115" s="99">
        <v>75</v>
      </c>
      <c r="C115" s="108" t="s">
        <v>368</v>
      </c>
      <c r="D115" s="940">
        <v>115560.20848</v>
      </c>
      <c r="E115" s="103"/>
    </row>
    <row r="116" spans="2:5">
      <c r="B116" s="1040" t="s">
        <v>369</v>
      </c>
      <c r="C116" s="1041"/>
      <c r="D116" s="1041"/>
      <c r="E116" s="1042"/>
    </row>
    <row r="117" spans="2:5" ht="24">
      <c r="B117" s="99">
        <v>76</v>
      </c>
      <c r="C117" s="108" t="s">
        <v>370</v>
      </c>
      <c r="D117" s="945"/>
      <c r="E117" s="103"/>
    </row>
    <row r="118" spans="2:5" ht="24">
      <c r="B118" s="99">
        <v>77</v>
      </c>
      <c r="C118" s="108" t="s">
        <v>371</v>
      </c>
      <c r="D118" s="945"/>
      <c r="E118" s="103"/>
    </row>
    <row r="119" spans="2:5" ht="24">
      <c r="B119" s="99">
        <v>78</v>
      </c>
      <c r="C119" s="108" t="s">
        <v>372</v>
      </c>
      <c r="D119" s="945"/>
      <c r="E119" s="103"/>
    </row>
    <row r="120" spans="2:5" ht="24">
      <c r="B120" s="99">
        <v>79</v>
      </c>
      <c r="C120" s="108" t="s">
        <v>373</v>
      </c>
      <c r="D120" s="945"/>
      <c r="E120" s="103"/>
    </row>
    <row r="121" spans="2:5">
      <c r="B121" s="1043" t="s">
        <v>374</v>
      </c>
      <c r="C121" s="1044"/>
      <c r="D121" s="1044"/>
      <c r="E121" s="1045"/>
    </row>
    <row r="122" spans="2:5" ht="24">
      <c r="B122" s="99">
        <v>80</v>
      </c>
      <c r="C122" s="108" t="s">
        <v>375</v>
      </c>
      <c r="D122" s="944"/>
      <c r="E122" s="103"/>
    </row>
    <row r="123" spans="2:5" ht="24">
      <c r="B123" s="99">
        <v>81</v>
      </c>
      <c r="C123" s="108" t="s">
        <v>376</v>
      </c>
      <c r="D123" s="944"/>
      <c r="E123" s="103" t="s">
        <v>144</v>
      </c>
    </row>
    <row r="124" spans="2:5" ht="24">
      <c r="B124" s="99">
        <v>82</v>
      </c>
      <c r="C124" s="108" t="s">
        <v>377</v>
      </c>
      <c r="D124" s="945"/>
      <c r="E124" s="103"/>
    </row>
    <row r="125" spans="2:5" ht="24">
      <c r="B125" s="99">
        <v>83</v>
      </c>
      <c r="C125" s="108" t="s">
        <v>378</v>
      </c>
      <c r="D125" s="945"/>
      <c r="E125" s="103"/>
    </row>
    <row r="126" spans="2:5" ht="24">
      <c r="B126" s="99">
        <v>84</v>
      </c>
      <c r="C126" s="108" t="s">
        <v>379</v>
      </c>
      <c r="D126" s="945"/>
      <c r="E126" s="103"/>
    </row>
    <row r="127" spans="2:5" ht="24">
      <c r="B127" s="99">
        <v>85</v>
      </c>
      <c r="C127" s="108" t="s">
        <v>380</v>
      </c>
      <c r="D127" s="945"/>
      <c r="E127" s="103"/>
    </row>
    <row r="128" spans="2:5">
      <c r="B128" s="112"/>
    </row>
    <row r="129" spans="2:2">
      <c r="B129" s="112"/>
    </row>
    <row r="130" spans="2:2">
      <c r="B130" s="113"/>
    </row>
    <row r="131" spans="2:2">
      <c r="B131" s="113"/>
    </row>
    <row r="132" spans="2:2">
      <c r="B132" s="113"/>
    </row>
    <row r="133" spans="2:2">
      <c r="B133" s="113"/>
    </row>
  </sheetData>
  <mergeCells count="16">
    <mergeCell ref="B6:C7"/>
    <mergeCell ref="B81:E81"/>
    <mergeCell ref="B8:E8"/>
    <mergeCell ref="B20:E20"/>
    <mergeCell ref="B51:E51"/>
    <mergeCell ref="B61:E61"/>
    <mergeCell ref="B72:E72"/>
    <mergeCell ref="B116:E116"/>
    <mergeCell ref="B121:E121"/>
    <mergeCell ref="B94:E94"/>
    <mergeCell ref="B105:E105"/>
    <mergeCell ref="B109:E109"/>
    <mergeCell ref="B110:B112"/>
    <mergeCell ref="C110:C112"/>
    <mergeCell ref="D110:D112"/>
    <mergeCell ref="E110:E112"/>
  </mergeCells>
  <pageMargins left="0.23622047244094491" right="0.23622047244094491" top="0.74803149606299213" bottom="0.74803149606299213" header="0.31496062992125984" footer="0.31496062992125984"/>
  <pageSetup paperSize="9" scale="75" orientation="landscape" r:id="rId1"/>
  <headerFooter>
    <oddHeader>&amp;CCS
Příloha VII</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79998168889431442"/>
    <pageSetUpPr fitToPage="1"/>
  </sheetPr>
  <dimension ref="B1:T53"/>
  <sheetViews>
    <sheetView showGridLines="0" view="pageLayout" zoomScale="90" zoomScaleNormal="100" zoomScalePageLayoutView="90" workbookViewId="0">
      <selection activeCell="C39" sqref="C39"/>
    </sheetView>
  </sheetViews>
  <sheetFormatPr defaultColWidth="9" defaultRowHeight="14.5"/>
  <cols>
    <col min="3" max="3" width="53" customWidth="1"/>
    <col min="4" max="4" width="39.54296875" customWidth="1"/>
    <col min="5" max="5" width="37.1796875" customWidth="1"/>
    <col min="6" max="6" width="20.453125" customWidth="1"/>
  </cols>
  <sheetData>
    <row r="1" spans="2:20" ht="15.5">
      <c r="C1" s="114"/>
    </row>
    <row r="2" spans="2:20" ht="18.5">
      <c r="B2" s="115" t="s">
        <v>248</v>
      </c>
    </row>
    <row r="3" spans="2:20" ht="15" customHeight="1">
      <c r="B3" s="1065" t="s">
        <v>381</v>
      </c>
      <c r="C3" s="1065"/>
      <c r="D3" s="1065"/>
      <c r="E3" s="1065"/>
      <c r="F3" s="1065"/>
      <c r="G3" s="116"/>
      <c r="H3" s="116"/>
      <c r="I3" s="116"/>
      <c r="J3" s="116"/>
      <c r="K3" s="116"/>
      <c r="L3" s="116"/>
      <c r="M3" s="116"/>
      <c r="N3" s="116"/>
      <c r="O3" s="116"/>
      <c r="P3" s="116"/>
      <c r="Q3" s="116"/>
      <c r="R3" s="116"/>
      <c r="S3" s="116"/>
      <c r="T3" s="116"/>
    </row>
    <row r="4" spans="2:20">
      <c r="B4" s="1065"/>
      <c r="C4" s="1065"/>
      <c r="D4" s="1065"/>
      <c r="E4" s="1065"/>
      <c r="F4" s="1065"/>
      <c r="G4" s="116"/>
      <c r="H4" s="116"/>
      <c r="I4" s="116"/>
      <c r="J4" s="116"/>
      <c r="K4" s="116"/>
      <c r="L4" s="116"/>
      <c r="M4" s="116"/>
      <c r="N4" s="116"/>
      <c r="O4" s="116"/>
      <c r="P4" s="116"/>
      <c r="Q4" s="116"/>
      <c r="R4" s="116"/>
      <c r="S4" s="116"/>
      <c r="T4" s="116"/>
    </row>
    <row r="5" spans="2:20">
      <c r="B5" s="1065"/>
      <c r="C5" s="1065"/>
      <c r="D5" s="1065"/>
      <c r="E5" s="1065"/>
      <c r="F5" s="1065"/>
      <c r="G5" s="116"/>
      <c r="H5" s="116"/>
      <c r="I5" s="116"/>
      <c r="J5" s="116"/>
      <c r="K5" s="116"/>
      <c r="L5" s="116"/>
      <c r="M5" s="116"/>
      <c r="N5" s="116"/>
      <c r="O5" s="116"/>
      <c r="P5" s="116"/>
      <c r="Q5" s="116"/>
      <c r="R5" s="116"/>
      <c r="S5" s="116"/>
      <c r="T5" s="116"/>
    </row>
    <row r="6" spans="2:20">
      <c r="B6" s="1058" t="s">
        <v>2214</v>
      </c>
      <c r="C6" s="1059"/>
      <c r="D6" s="15" t="s">
        <v>6</v>
      </c>
      <c r="E6" s="15" t="s">
        <v>7</v>
      </c>
      <c r="F6" s="15" t="s">
        <v>8</v>
      </c>
    </row>
    <row r="7" spans="2:20">
      <c r="B7" s="1058"/>
      <c r="C7" s="1059"/>
      <c r="D7" s="117" t="s">
        <v>382</v>
      </c>
      <c r="E7" s="117" t="s">
        <v>383</v>
      </c>
      <c r="F7" s="117" t="s">
        <v>384</v>
      </c>
    </row>
    <row r="8" spans="2:20">
      <c r="B8" s="1060"/>
      <c r="C8" s="1061"/>
      <c r="D8" s="117" t="s">
        <v>385</v>
      </c>
      <c r="E8" s="117" t="s">
        <v>385</v>
      </c>
      <c r="F8" s="117"/>
    </row>
    <row r="9" spans="2:20" ht="30" customHeight="1">
      <c r="B9" s="1066" t="s">
        <v>386</v>
      </c>
      <c r="C9" s="1067"/>
      <c r="D9" s="1067"/>
      <c r="E9" s="1067"/>
      <c r="F9" s="1068"/>
    </row>
    <row r="10" spans="2:20">
      <c r="B10" s="118">
        <v>1</v>
      </c>
      <c r="C10" s="24" t="s">
        <v>2154</v>
      </c>
      <c r="D10" s="1069">
        <v>1576.4055004000015</v>
      </c>
      <c r="E10" s="1070"/>
      <c r="F10" s="15"/>
    </row>
    <row r="11" spans="2:20">
      <c r="B11" s="118">
        <v>3</v>
      </c>
      <c r="C11" s="24" t="s">
        <v>2155</v>
      </c>
      <c r="D11" s="1069">
        <v>46535.794684199995</v>
      </c>
      <c r="E11" s="1070"/>
      <c r="F11" s="15"/>
    </row>
    <row r="12" spans="2:20">
      <c r="B12" s="118"/>
      <c r="C12" s="934" t="s">
        <v>2156</v>
      </c>
      <c r="D12" s="1069">
        <v>189.61715216999997</v>
      </c>
      <c r="E12" s="1070"/>
      <c r="F12" s="15"/>
    </row>
    <row r="13" spans="2:20">
      <c r="B13" s="118"/>
      <c r="C13" s="934" t="s">
        <v>2151</v>
      </c>
      <c r="D13" s="1069">
        <v>46346.177532029993</v>
      </c>
      <c r="E13" s="1070"/>
      <c r="F13" s="15"/>
    </row>
    <row r="14" spans="2:20">
      <c r="B14" s="118">
        <v>4</v>
      </c>
      <c r="C14" s="24" t="s">
        <v>2157</v>
      </c>
      <c r="D14" s="1069">
        <v>24892.305808339996</v>
      </c>
      <c r="E14" s="1070"/>
      <c r="F14" s="15"/>
    </row>
    <row r="15" spans="2:20">
      <c r="B15" s="118">
        <v>5</v>
      </c>
      <c r="C15" s="24" t="s">
        <v>769</v>
      </c>
      <c r="D15" s="1069">
        <v>18423.882941070002</v>
      </c>
      <c r="E15" s="1070"/>
      <c r="F15" s="15"/>
    </row>
    <row r="16" spans="2:20">
      <c r="B16" s="118"/>
      <c r="C16" s="934" t="s">
        <v>2158</v>
      </c>
      <c r="D16" s="1069">
        <v>15010.54404608</v>
      </c>
      <c r="E16" s="1070"/>
      <c r="F16" s="15"/>
    </row>
    <row r="17" spans="2:6">
      <c r="B17" s="118"/>
      <c r="C17" s="934" t="s">
        <v>2152</v>
      </c>
      <c r="D17" s="1069">
        <v>3413.3388949900018</v>
      </c>
      <c r="E17" s="1070"/>
      <c r="F17" s="15"/>
    </row>
    <row r="18" spans="2:6">
      <c r="B18" s="118">
        <v>6</v>
      </c>
      <c r="C18" s="24" t="s">
        <v>2159</v>
      </c>
      <c r="D18" s="1069">
        <v>25.778935000000001</v>
      </c>
      <c r="E18" s="1070"/>
      <c r="F18" s="15"/>
    </row>
    <row r="19" spans="2:6">
      <c r="B19" s="118">
        <v>8</v>
      </c>
      <c r="C19" s="24" t="s">
        <v>2160</v>
      </c>
      <c r="D19" s="1069">
        <v>2086.0990000000002</v>
      </c>
      <c r="E19" s="1070"/>
      <c r="F19" s="15"/>
    </row>
    <row r="20" spans="2:6">
      <c r="B20" s="118">
        <v>9</v>
      </c>
      <c r="C20" s="24" t="s">
        <v>2161</v>
      </c>
      <c r="D20" s="1069">
        <v>201.16527647999999</v>
      </c>
      <c r="E20" s="1070"/>
      <c r="F20" s="15"/>
    </row>
    <row r="21" spans="2:6">
      <c r="B21" s="118">
        <v>10</v>
      </c>
      <c r="C21" s="24" t="s">
        <v>2162</v>
      </c>
      <c r="D21" s="1069">
        <v>744.04094553999994</v>
      </c>
      <c r="E21" s="1070"/>
      <c r="F21" s="15"/>
    </row>
    <row r="22" spans="2:6">
      <c r="B22" s="118">
        <v>11</v>
      </c>
      <c r="C22" s="24" t="s">
        <v>1315</v>
      </c>
      <c r="D22" s="1069">
        <v>497.00852193999901</v>
      </c>
      <c r="E22" s="1070"/>
      <c r="F22" s="15"/>
    </row>
    <row r="23" spans="2:6">
      <c r="B23" s="118"/>
      <c r="C23" s="934" t="s">
        <v>2153</v>
      </c>
      <c r="D23" s="1069">
        <v>115.56020848</v>
      </c>
      <c r="E23" s="1070"/>
      <c r="F23" s="15"/>
    </row>
    <row r="24" spans="2:6">
      <c r="B24" s="118">
        <v>13</v>
      </c>
      <c r="C24" s="17" t="s">
        <v>2163</v>
      </c>
      <c r="D24" s="1069">
        <v>29.283520530000001</v>
      </c>
      <c r="E24" s="1070"/>
      <c r="F24" s="15"/>
    </row>
    <row r="25" spans="2:6">
      <c r="B25" s="118"/>
      <c r="C25" s="119"/>
      <c r="D25" s="1069"/>
      <c r="E25" s="1070"/>
      <c r="F25" s="15"/>
    </row>
    <row r="26" spans="2:6">
      <c r="B26" s="118"/>
      <c r="C26" s="24"/>
      <c r="D26" s="1069"/>
      <c r="E26" s="1070"/>
      <c r="F26" s="15"/>
    </row>
    <row r="27" spans="2:6">
      <c r="B27" s="118" t="s">
        <v>172</v>
      </c>
      <c r="C27" s="120" t="s">
        <v>387</v>
      </c>
      <c r="D27" s="1071">
        <v>95011.765133499983</v>
      </c>
      <c r="E27" s="1072"/>
      <c r="F27" s="15"/>
    </row>
    <row r="28" spans="2:6" ht="30" customHeight="1">
      <c r="B28" s="1066" t="s">
        <v>388</v>
      </c>
      <c r="C28" s="1067"/>
      <c r="D28" s="1067"/>
      <c r="E28" s="1067"/>
      <c r="F28" s="1068"/>
    </row>
    <row r="29" spans="2:6">
      <c r="B29" s="118">
        <v>1</v>
      </c>
      <c r="C29" s="24" t="s">
        <v>2164</v>
      </c>
      <c r="D29" s="1069">
        <v>56.207535990000004</v>
      </c>
      <c r="E29" s="1070"/>
      <c r="F29" s="15"/>
    </row>
    <row r="30" spans="2:6">
      <c r="B30" s="118"/>
      <c r="C30" s="934" t="s">
        <v>2156</v>
      </c>
      <c r="D30" s="1069">
        <v>56.207535990000004</v>
      </c>
      <c r="E30" s="1070"/>
      <c r="F30" s="15"/>
    </row>
    <row r="31" spans="2:6">
      <c r="B31" s="118">
        <v>2</v>
      </c>
      <c r="C31" s="24" t="s">
        <v>2165</v>
      </c>
      <c r="D31" s="1069">
        <v>85957.898230370003</v>
      </c>
      <c r="E31" s="1070"/>
      <c r="F31" s="15"/>
    </row>
    <row r="32" spans="2:6">
      <c r="B32" s="118"/>
      <c r="C32" s="934" t="s">
        <v>2156</v>
      </c>
      <c r="D32" s="1069">
        <v>54514.459721560001</v>
      </c>
      <c r="E32" s="1070"/>
      <c r="F32" s="15"/>
    </row>
    <row r="33" spans="2:6">
      <c r="B33" s="118"/>
      <c r="C33" s="934" t="s">
        <v>2166</v>
      </c>
      <c r="D33" s="1069">
        <v>31443.438508809999</v>
      </c>
      <c r="E33" s="1070"/>
      <c r="F33" s="15"/>
    </row>
    <row r="34" spans="2:6">
      <c r="B34" s="118">
        <v>4</v>
      </c>
      <c r="C34" s="24" t="s">
        <v>2167</v>
      </c>
      <c r="D34" s="1069">
        <v>836.41417834000003</v>
      </c>
      <c r="E34" s="1070"/>
      <c r="F34" s="15"/>
    </row>
    <row r="35" spans="2:6">
      <c r="B35" s="118">
        <v>5</v>
      </c>
      <c r="C35" s="24" t="s">
        <v>2168</v>
      </c>
      <c r="D35" s="1069">
        <v>6.1096894000000006</v>
      </c>
      <c r="E35" s="1070"/>
      <c r="F35" s="15"/>
    </row>
    <row r="36" spans="2:6">
      <c r="B36" s="118">
        <v>6</v>
      </c>
      <c r="C36" s="24" t="s">
        <v>2169</v>
      </c>
      <c r="D36" s="1069">
        <v>10.735643470000001</v>
      </c>
      <c r="E36" s="1070"/>
      <c r="F36" s="15"/>
    </row>
    <row r="37" spans="2:6">
      <c r="B37" s="118">
        <v>7</v>
      </c>
      <c r="C37" s="24" t="s">
        <v>2170</v>
      </c>
      <c r="D37" s="1069">
        <v>1966.89193</v>
      </c>
      <c r="E37" s="1070"/>
      <c r="F37" s="15"/>
    </row>
    <row r="38" spans="2:6">
      <c r="B38" s="118"/>
      <c r="C38" s="24"/>
      <c r="D38" s="1069"/>
      <c r="E38" s="1070"/>
      <c r="F38" s="15"/>
    </row>
    <row r="39" spans="2:6">
      <c r="B39" s="118"/>
      <c r="C39" s="119"/>
      <c r="D39" s="1069"/>
      <c r="E39" s="1070"/>
      <c r="F39" s="15"/>
    </row>
    <row r="40" spans="2:6">
      <c r="B40" s="118"/>
      <c r="C40" s="119"/>
      <c r="D40" s="1069"/>
      <c r="E40" s="1070"/>
      <c r="F40" s="15"/>
    </row>
    <row r="41" spans="2:6">
      <c r="B41" s="118"/>
      <c r="C41" s="119"/>
      <c r="D41" s="1069"/>
      <c r="E41" s="1070"/>
      <c r="F41" s="15"/>
    </row>
    <row r="42" spans="2:6">
      <c r="B42" s="118"/>
      <c r="C42" s="24"/>
      <c r="D42" s="1069"/>
      <c r="E42" s="1070"/>
      <c r="F42" s="15"/>
    </row>
    <row r="43" spans="2:6">
      <c r="B43" s="118"/>
      <c r="C43" s="24"/>
      <c r="D43" s="1069"/>
      <c r="E43" s="1070"/>
      <c r="F43" s="15"/>
    </row>
    <row r="44" spans="2:6">
      <c r="B44" s="118"/>
      <c r="C44" s="24"/>
      <c r="D44" s="1069"/>
      <c r="E44" s="1070"/>
      <c r="F44" s="15"/>
    </row>
    <row r="45" spans="2:6">
      <c r="B45" s="118" t="s">
        <v>172</v>
      </c>
      <c r="C45" s="120" t="s">
        <v>389</v>
      </c>
      <c r="D45" s="1071">
        <v>88834.257207570001</v>
      </c>
      <c r="E45" s="1072"/>
      <c r="F45" s="15"/>
    </row>
    <row r="46" spans="2:6" ht="29">
      <c r="B46" s="121" t="s">
        <v>230</v>
      </c>
      <c r="C46" s="122"/>
      <c r="D46" s="123"/>
      <c r="E46" s="123"/>
      <c r="F46" s="124"/>
    </row>
    <row r="47" spans="2:6">
      <c r="B47" s="118">
        <v>8</v>
      </c>
      <c r="C47" s="17" t="s">
        <v>2171</v>
      </c>
      <c r="D47" s="1069">
        <v>3202.7532030000002</v>
      </c>
      <c r="E47" s="1070"/>
      <c r="F47" s="15"/>
    </row>
    <row r="48" spans="2:6">
      <c r="B48" s="118">
        <v>9</v>
      </c>
      <c r="C48" s="17" t="s">
        <v>2172</v>
      </c>
      <c r="D48" s="1069">
        <v>95.910397000000003</v>
      </c>
      <c r="E48" s="1070"/>
      <c r="F48" s="15"/>
    </row>
    <row r="49" spans="2:6">
      <c r="B49" s="118">
        <v>10</v>
      </c>
      <c r="C49" s="24" t="s">
        <v>2173</v>
      </c>
      <c r="D49" s="1069">
        <v>272.2</v>
      </c>
      <c r="E49" s="1070"/>
      <c r="F49" s="15"/>
    </row>
    <row r="50" spans="2:6">
      <c r="B50" s="118">
        <v>12</v>
      </c>
      <c r="C50" s="24" t="s">
        <v>2174</v>
      </c>
      <c r="D50" s="1069">
        <v>644.05507792999992</v>
      </c>
      <c r="E50" s="1070"/>
      <c r="F50" s="15"/>
    </row>
    <row r="51" spans="2:6">
      <c r="B51" s="118">
        <v>14</v>
      </c>
      <c r="C51" s="24" t="s">
        <v>2175</v>
      </c>
      <c r="D51" s="1069">
        <v>353.21406035000001</v>
      </c>
      <c r="E51" s="1070"/>
      <c r="F51" s="15"/>
    </row>
    <row r="52" spans="2:6">
      <c r="B52" s="118">
        <v>15</v>
      </c>
      <c r="C52" s="24" t="s">
        <v>2176</v>
      </c>
      <c r="D52" s="1069">
        <v>1609.3751876500016</v>
      </c>
      <c r="E52" s="1070"/>
      <c r="F52" s="15"/>
    </row>
    <row r="53" spans="2:6">
      <c r="B53" s="118" t="s">
        <v>172</v>
      </c>
      <c r="C53" s="120" t="s">
        <v>390</v>
      </c>
      <c r="D53" s="1071">
        <v>6177.5079259300019</v>
      </c>
      <c r="E53" s="1072"/>
      <c r="F53" s="15"/>
    </row>
  </sheetData>
  <mergeCells count="46">
    <mergeCell ref="B6:C8"/>
    <mergeCell ref="D50:E50"/>
    <mergeCell ref="D51:E51"/>
    <mergeCell ref="D52:E52"/>
    <mergeCell ref="D53:E53"/>
    <mergeCell ref="D44:E44"/>
    <mergeCell ref="D45:E45"/>
    <mergeCell ref="D47:E47"/>
    <mergeCell ref="D48:E48"/>
    <mergeCell ref="D49:E49"/>
    <mergeCell ref="D39:E39"/>
    <mergeCell ref="D40:E40"/>
    <mergeCell ref="D41:E41"/>
    <mergeCell ref="D42:E42"/>
    <mergeCell ref="D43:E43"/>
    <mergeCell ref="D34:E34"/>
    <mergeCell ref="D35:E35"/>
    <mergeCell ref="D36:E36"/>
    <mergeCell ref="D37:E37"/>
    <mergeCell ref="D38:E38"/>
    <mergeCell ref="D29:E29"/>
    <mergeCell ref="D30:E30"/>
    <mergeCell ref="D31:E31"/>
    <mergeCell ref="D32:E32"/>
    <mergeCell ref="D33:E33"/>
    <mergeCell ref="D23:E23"/>
    <mergeCell ref="D24:E24"/>
    <mergeCell ref="D25:E25"/>
    <mergeCell ref="D26:E26"/>
    <mergeCell ref="D27:E27"/>
    <mergeCell ref="B3:F5"/>
    <mergeCell ref="B9:F9"/>
    <mergeCell ref="B28:F28"/>
    <mergeCell ref="D10:E10"/>
    <mergeCell ref="D11:E11"/>
    <mergeCell ref="D12:E12"/>
    <mergeCell ref="D13:E13"/>
    <mergeCell ref="D14:E14"/>
    <mergeCell ref="D15:E15"/>
    <mergeCell ref="D16:E16"/>
    <mergeCell ref="D17:E17"/>
    <mergeCell ref="D18:E18"/>
    <mergeCell ref="D19:E19"/>
    <mergeCell ref="D20:E20"/>
    <mergeCell ref="D21:E21"/>
    <mergeCell ref="D22:E22"/>
  </mergeCells>
  <pageMargins left="0.7" right="0.7" top="0.75" bottom="0.75" header="0.3" footer="0.3"/>
  <pageSetup paperSize="9" scale="59" orientation="landscape" r:id="rId1"/>
  <headerFooter>
    <oddHeader>&amp;CCS
Příloha VII</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79998168889431442"/>
    <pageSetUpPr fitToPage="1"/>
  </sheetPr>
  <dimension ref="B2:D58"/>
  <sheetViews>
    <sheetView showGridLines="0" view="pageLayout" zoomScale="90" zoomScaleNormal="100" zoomScalePageLayoutView="90" workbookViewId="0">
      <selection activeCell="D14" sqref="D14"/>
    </sheetView>
  </sheetViews>
  <sheetFormatPr defaultColWidth="9" defaultRowHeight="14.5"/>
  <cols>
    <col min="3" max="3" width="117.453125" customWidth="1"/>
    <col min="4" max="4" width="83.54296875" customWidth="1"/>
  </cols>
  <sheetData>
    <row r="2" spans="2:4" ht="18.5">
      <c r="B2" s="45" t="s">
        <v>249</v>
      </c>
    </row>
    <row r="4" spans="2:4">
      <c r="D4" s="125" t="s">
        <v>6</v>
      </c>
    </row>
    <row r="5" spans="2:4" ht="27" customHeight="1">
      <c r="C5" s="126"/>
      <c r="D5" s="28" t="s">
        <v>391</v>
      </c>
    </row>
    <row r="6" spans="2:4">
      <c r="B6" s="15">
        <v>1</v>
      </c>
      <c r="C6" s="127" t="s">
        <v>392</v>
      </c>
      <c r="D6" s="127" t="s">
        <v>2137</v>
      </c>
    </row>
    <row r="7" spans="2:4">
      <c r="B7" s="15">
        <v>2</v>
      </c>
      <c r="C7" s="127" t="s">
        <v>393</v>
      </c>
      <c r="D7" s="127" t="s">
        <v>2138</v>
      </c>
    </row>
    <row r="8" spans="2:4">
      <c r="B8" s="15" t="s">
        <v>394</v>
      </c>
      <c r="C8" s="127" t="s">
        <v>395</v>
      </c>
      <c r="D8" s="127" t="s">
        <v>2148</v>
      </c>
    </row>
    <row r="9" spans="2:4" ht="14.5" customHeight="1">
      <c r="B9" s="15">
        <v>3</v>
      </c>
      <c r="C9" s="127" t="s">
        <v>396</v>
      </c>
      <c r="D9" s="127" t="s">
        <v>2211</v>
      </c>
    </row>
    <row r="10" spans="2:4">
      <c r="B10" s="15" t="s">
        <v>397</v>
      </c>
      <c r="C10" s="127" t="s">
        <v>398</v>
      </c>
      <c r="D10" s="127" t="s">
        <v>23</v>
      </c>
    </row>
    <row r="11" spans="2:4">
      <c r="B11" s="15"/>
      <c r="C11" s="128" t="s">
        <v>399</v>
      </c>
      <c r="D11" s="127"/>
    </row>
    <row r="12" spans="2:4">
      <c r="B12" s="15">
        <v>4</v>
      </c>
      <c r="C12" s="127" t="s">
        <v>400</v>
      </c>
      <c r="D12" s="127" t="s">
        <v>2210</v>
      </c>
    </row>
    <row r="13" spans="2:4">
      <c r="B13" s="15">
        <v>5</v>
      </c>
      <c r="C13" s="127" t="s">
        <v>401</v>
      </c>
      <c r="D13" s="127" t="s">
        <v>2210</v>
      </c>
    </row>
    <row r="14" spans="2:4">
      <c r="B14" s="15">
        <v>6</v>
      </c>
      <c r="C14" s="127" t="s">
        <v>402</v>
      </c>
      <c r="D14" s="127" t="s">
        <v>2213</v>
      </c>
    </row>
    <row r="15" spans="2:4">
      <c r="B15" s="15">
        <v>7</v>
      </c>
      <c r="C15" s="127" t="s">
        <v>403</v>
      </c>
      <c r="D15" s="127" t="s">
        <v>2177</v>
      </c>
    </row>
    <row r="16" spans="2:4">
      <c r="B16" s="15">
        <v>8</v>
      </c>
      <c r="C16" s="127" t="s">
        <v>404</v>
      </c>
      <c r="D16" s="127" t="s">
        <v>2143</v>
      </c>
    </row>
    <row r="17" spans="2:4">
      <c r="B17" s="15">
        <v>9</v>
      </c>
      <c r="C17" s="127" t="s">
        <v>405</v>
      </c>
      <c r="D17" s="127" t="s">
        <v>2144</v>
      </c>
    </row>
    <row r="18" spans="2:4">
      <c r="B18" s="15" t="s">
        <v>406</v>
      </c>
      <c r="C18" s="127" t="s">
        <v>407</v>
      </c>
      <c r="D18" s="949">
        <v>60</v>
      </c>
    </row>
    <row r="19" spans="2:4">
      <c r="B19" s="15" t="s">
        <v>408</v>
      </c>
      <c r="C19" s="127" t="s">
        <v>409</v>
      </c>
      <c r="D19" s="127"/>
    </row>
    <row r="20" spans="2:4">
      <c r="B20" s="15">
        <v>10</v>
      </c>
      <c r="C20" s="127" t="s">
        <v>410</v>
      </c>
      <c r="D20" s="127" t="s">
        <v>2139</v>
      </c>
    </row>
    <row r="21" spans="2:4">
      <c r="B21" s="15">
        <v>11</v>
      </c>
      <c r="C21" s="127" t="s">
        <v>411</v>
      </c>
      <c r="D21" s="921">
        <v>42737</v>
      </c>
    </row>
    <row r="22" spans="2:4">
      <c r="B22" s="15">
        <v>12</v>
      </c>
      <c r="C22" s="127" t="s">
        <v>412</v>
      </c>
      <c r="D22" s="127" t="s">
        <v>2140</v>
      </c>
    </row>
    <row r="23" spans="2:4">
      <c r="B23" s="15">
        <v>13</v>
      </c>
      <c r="C23" s="127" t="s">
        <v>413</v>
      </c>
      <c r="D23" s="127" t="s">
        <v>2141</v>
      </c>
    </row>
    <row r="24" spans="2:4">
      <c r="B24" s="15">
        <v>14</v>
      </c>
      <c r="C24" s="127" t="s">
        <v>414</v>
      </c>
      <c r="D24" s="127" t="s">
        <v>2142</v>
      </c>
    </row>
    <row r="25" spans="2:4">
      <c r="B25" s="1074">
        <v>15</v>
      </c>
      <c r="C25" s="1075" t="s">
        <v>415</v>
      </c>
      <c r="D25" s="1075" t="s">
        <v>23</v>
      </c>
    </row>
    <row r="26" spans="2:4" ht="3" customHeight="1">
      <c r="B26" s="1074"/>
      <c r="C26" s="1075"/>
      <c r="D26" s="1075"/>
    </row>
    <row r="27" spans="2:4">
      <c r="B27" s="15">
        <v>16</v>
      </c>
      <c r="C27" s="127" t="s">
        <v>416</v>
      </c>
      <c r="D27" s="127" t="s">
        <v>23</v>
      </c>
    </row>
    <row r="28" spans="2:4">
      <c r="B28" s="129"/>
      <c r="C28" s="128" t="s">
        <v>417</v>
      </c>
      <c r="D28" s="130"/>
    </row>
    <row r="29" spans="2:4">
      <c r="B29" s="1074">
        <v>17</v>
      </c>
      <c r="C29" s="1075" t="s">
        <v>418</v>
      </c>
      <c r="D29" s="1075" t="s">
        <v>2142</v>
      </c>
    </row>
    <row r="30" spans="2:4">
      <c r="B30" s="1074"/>
      <c r="C30" s="1075"/>
      <c r="D30" s="1075"/>
    </row>
    <row r="31" spans="2:4">
      <c r="B31" s="15">
        <v>18</v>
      </c>
      <c r="C31" s="127" t="s">
        <v>419</v>
      </c>
      <c r="D31" s="127" t="s">
        <v>23</v>
      </c>
    </row>
    <row r="32" spans="2:4">
      <c r="B32" s="15">
        <v>19</v>
      </c>
      <c r="C32" s="127" t="s">
        <v>420</v>
      </c>
      <c r="D32" s="127" t="s">
        <v>2142</v>
      </c>
    </row>
    <row r="33" spans="2:4">
      <c r="B33" s="15" t="s">
        <v>283</v>
      </c>
      <c r="C33" s="127" t="s">
        <v>421</v>
      </c>
      <c r="D33" s="127" t="s">
        <v>23</v>
      </c>
    </row>
    <row r="34" spans="2:4">
      <c r="B34" s="15" t="s">
        <v>285</v>
      </c>
      <c r="C34" s="127" t="s">
        <v>422</v>
      </c>
      <c r="D34" s="127" t="s">
        <v>23</v>
      </c>
    </row>
    <row r="35" spans="2:4">
      <c r="B35" s="15">
        <v>21</v>
      </c>
      <c r="C35" s="127" t="s">
        <v>423</v>
      </c>
      <c r="D35" s="127" t="s">
        <v>23</v>
      </c>
    </row>
    <row r="36" spans="2:4">
      <c r="B36" s="15">
        <v>22</v>
      </c>
      <c r="C36" s="127" t="s">
        <v>424</v>
      </c>
      <c r="D36" s="127" t="s">
        <v>23</v>
      </c>
    </row>
    <row r="37" spans="2:4">
      <c r="B37" s="15">
        <v>23</v>
      </c>
      <c r="C37" s="127" t="s">
        <v>425</v>
      </c>
      <c r="D37" s="127" t="s">
        <v>2149</v>
      </c>
    </row>
    <row r="38" spans="2:4">
      <c r="B38" s="15">
        <v>24</v>
      </c>
      <c r="C38" s="127" t="s">
        <v>426</v>
      </c>
      <c r="D38" s="127" t="s">
        <v>23</v>
      </c>
    </row>
    <row r="39" spans="2:4">
      <c r="B39" s="15">
        <v>25</v>
      </c>
      <c r="C39" s="127" t="s">
        <v>427</v>
      </c>
      <c r="D39" s="127" t="s">
        <v>23</v>
      </c>
    </row>
    <row r="40" spans="2:4">
      <c r="B40" s="15">
        <v>26</v>
      </c>
      <c r="C40" s="127" t="s">
        <v>428</v>
      </c>
      <c r="D40" s="127" t="s">
        <v>23</v>
      </c>
    </row>
    <row r="41" spans="2:4">
      <c r="B41" s="15">
        <v>27</v>
      </c>
      <c r="C41" s="127" t="s">
        <v>429</v>
      </c>
      <c r="D41" s="127" t="s">
        <v>23</v>
      </c>
    </row>
    <row r="42" spans="2:4">
      <c r="B42" s="15">
        <v>28</v>
      </c>
      <c r="C42" s="127" t="s">
        <v>430</v>
      </c>
      <c r="D42" s="127" t="s">
        <v>23</v>
      </c>
    </row>
    <row r="43" spans="2:4">
      <c r="B43" s="15">
        <v>29</v>
      </c>
      <c r="C43" s="127" t="s">
        <v>431</v>
      </c>
      <c r="D43" s="127" t="s">
        <v>23</v>
      </c>
    </row>
    <row r="44" spans="2:4">
      <c r="B44" s="15">
        <v>30</v>
      </c>
      <c r="C44" s="127" t="s">
        <v>432</v>
      </c>
      <c r="D44" s="127" t="s">
        <v>23</v>
      </c>
    </row>
    <row r="45" spans="2:4">
      <c r="B45" s="15">
        <v>31</v>
      </c>
      <c r="C45" s="127" t="s">
        <v>433</v>
      </c>
      <c r="D45" s="127" t="s">
        <v>23</v>
      </c>
    </row>
    <row r="46" spans="2:4">
      <c r="B46" s="15">
        <v>32</v>
      </c>
      <c r="C46" s="127" t="s">
        <v>434</v>
      </c>
      <c r="D46" s="127" t="s">
        <v>23</v>
      </c>
    </row>
    <row r="47" spans="2:4">
      <c r="B47" s="15">
        <v>33</v>
      </c>
      <c r="C47" s="127" t="s">
        <v>435</v>
      </c>
      <c r="D47" s="127" t="s">
        <v>23</v>
      </c>
    </row>
    <row r="48" spans="2:4">
      <c r="B48" s="15">
        <v>34</v>
      </c>
      <c r="C48" s="127" t="s">
        <v>436</v>
      </c>
      <c r="D48" s="127" t="s">
        <v>23</v>
      </c>
    </row>
    <row r="49" spans="2:4">
      <c r="B49" s="28" t="s">
        <v>437</v>
      </c>
      <c r="C49" s="131" t="s">
        <v>438</v>
      </c>
      <c r="D49" s="127" t="s">
        <v>23</v>
      </c>
    </row>
    <row r="50" spans="2:4">
      <c r="B50" s="28" t="s">
        <v>439</v>
      </c>
      <c r="C50" s="131" t="s">
        <v>440</v>
      </c>
      <c r="D50" s="127" t="s">
        <v>23</v>
      </c>
    </row>
    <row r="51" spans="2:4">
      <c r="B51" s="15">
        <v>35</v>
      </c>
      <c r="C51" s="127" t="s">
        <v>441</v>
      </c>
      <c r="D51" s="127" t="s">
        <v>23</v>
      </c>
    </row>
    <row r="52" spans="2:4">
      <c r="B52" s="15">
        <v>36</v>
      </c>
      <c r="C52" s="127" t="s">
        <v>442</v>
      </c>
      <c r="D52" s="127" t="s">
        <v>23</v>
      </c>
    </row>
    <row r="53" spans="2:4">
      <c r="B53" s="15">
        <v>37</v>
      </c>
      <c r="C53" s="127" t="s">
        <v>443</v>
      </c>
      <c r="D53" s="127" t="s">
        <v>23</v>
      </c>
    </row>
    <row r="54" spans="2:4">
      <c r="B54" s="28" t="s">
        <v>444</v>
      </c>
      <c r="C54" s="131" t="s">
        <v>445</v>
      </c>
      <c r="D54" s="127" t="s">
        <v>23</v>
      </c>
    </row>
    <row r="55" spans="2:4" ht="25.4" customHeight="1">
      <c r="B55" s="1073" t="s">
        <v>446</v>
      </c>
      <c r="C55" s="1073"/>
      <c r="D55" s="1073"/>
    </row>
    <row r="56" spans="2:4">
      <c r="B56" s="1073"/>
      <c r="C56" s="1073"/>
      <c r="D56" s="1073"/>
    </row>
    <row r="57" spans="2:4">
      <c r="B57" s="112"/>
    </row>
    <row r="58" spans="2:4">
      <c r="B58" s="112"/>
    </row>
  </sheetData>
  <mergeCells count="7">
    <mergeCell ref="B55:D56"/>
    <mergeCell ref="B25:B26"/>
    <mergeCell ref="C25:C26"/>
    <mergeCell ref="D25:D26"/>
    <mergeCell ref="B29:B30"/>
    <mergeCell ref="C29:C30"/>
    <mergeCell ref="D29:D30"/>
  </mergeCells>
  <pageMargins left="0.7" right="0.7" top="0.75" bottom="0.75" header="0.3" footer="0.3"/>
  <pageSetup paperSize="9" scale="58" orientation="landscape" r:id="rId1"/>
  <headerFooter>
    <oddHeader>&amp;CCS
Příloha VII</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B2:L11"/>
  <sheetViews>
    <sheetView showGridLines="0" zoomScaleNormal="100" workbookViewId="0"/>
  </sheetViews>
  <sheetFormatPr defaultRowHeight="14.5"/>
  <cols>
    <col min="12" max="12" width="62" customWidth="1"/>
  </cols>
  <sheetData>
    <row r="2" spans="2:12">
      <c r="B2" t="s">
        <v>1782</v>
      </c>
    </row>
    <row r="3" spans="2:12">
      <c r="B3" t="s">
        <v>1783</v>
      </c>
    </row>
    <row r="5" spans="2:12">
      <c r="B5" s="1018" t="s">
        <v>447</v>
      </c>
      <c r="C5" s="1019"/>
      <c r="D5" s="1019"/>
      <c r="E5" s="1019"/>
      <c r="F5" s="1019"/>
      <c r="G5" s="1019"/>
      <c r="H5" s="1019"/>
      <c r="I5" s="1019"/>
      <c r="J5" s="1019"/>
      <c r="K5" s="1019"/>
      <c r="L5" s="1020"/>
    </row>
    <row r="6" spans="2:12">
      <c r="B6" s="990" t="s">
        <v>448</v>
      </c>
      <c r="C6" s="991"/>
      <c r="D6" s="991"/>
      <c r="E6" s="991"/>
      <c r="F6" s="991"/>
      <c r="G6" s="991"/>
      <c r="H6" s="991"/>
      <c r="I6" s="991"/>
      <c r="J6" s="991"/>
      <c r="K6" s="991"/>
      <c r="L6" s="992"/>
    </row>
    <row r="7" spans="2:12" ht="22.5" customHeight="1">
      <c r="B7" s="984"/>
      <c r="C7" s="984"/>
      <c r="D7" s="984"/>
      <c r="E7" s="984"/>
      <c r="F7" s="984"/>
      <c r="G7" s="984"/>
      <c r="H7" s="984"/>
      <c r="I7" s="984"/>
      <c r="J7" s="984"/>
      <c r="K7" s="984"/>
      <c r="L7" s="984"/>
    </row>
    <row r="8" spans="2:12" ht="22.5" customHeight="1">
      <c r="B8" s="983"/>
      <c r="C8" s="983"/>
      <c r="D8" s="983"/>
      <c r="E8" s="983"/>
      <c r="F8" s="983"/>
      <c r="G8" s="983"/>
      <c r="H8" s="983"/>
      <c r="I8" s="983"/>
      <c r="J8" s="983"/>
      <c r="K8" s="983"/>
      <c r="L8" s="983"/>
    </row>
    <row r="9" spans="2:12" ht="22.5" customHeight="1">
      <c r="B9" s="984"/>
      <c r="C9" s="984"/>
      <c r="D9" s="984"/>
      <c r="E9" s="984"/>
      <c r="F9" s="984"/>
      <c r="G9" s="984"/>
      <c r="H9" s="984"/>
      <c r="I9" s="984"/>
      <c r="J9" s="984"/>
      <c r="K9" s="984"/>
      <c r="L9" s="984"/>
    </row>
    <row r="10" spans="2:12" ht="22.5" customHeight="1"/>
    <row r="11" spans="2:12" ht="22.5" customHeight="1"/>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xr:uid="{00000000-0004-0000-1900-000000000000}"/>
    <hyperlink ref="B6:L6" location="'EU CCyB2'!A1" display="Template EU CCyB2 - Amount of institution-specific countercyclical capital buffer" xr:uid="{00000000-0004-0000-1900-000001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IX</oddHeader>
    <oddFooter>&amp;C1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79998168889431442"/>
  </sheetPr>
  <dimension ref="A3:O15"/>
  <sheetViews>
    <sheetView showGridLines="0" view="pageLayout" zoomScaleNormal="80" workbookViewId="0">
      <selection activeCell="B4" sqref="B4"/>
    </sheetView>
  </sheetViews>
  <sheetFormatPr defaultColWidth="9.1796875" defaultRowHeight="14.5"/>
  <cols>
    <col min="1" max="1" width="4.54296875" customWidth="1"/>
    <col min="2" max="2" width="16" customWidth="1"/>
    <col min="3" max="3" width="18.54296875" customWidth="1"/>
    <col min="4" max="4" width="15.54296875" customWidth="1"/>
    <col min="5" max="5" width="22.54296875" customWidth="1"/>
    <col min="6" max="6" width="21" customWidth="1"/>
    <col min="7" max="7" width="14.453125" customWidth="1"/>
    <col min="8" max="8" width="11" customWidth="1"/>
    <col min="9" max="9" width="14" customWidth="1"/>
    <col min="10" max="10" width="25.81640625" bestFit="1" customWidth="1"/>
    <col min="11" max="11" width="27.81640625" customWidth="1"/>
    <col min="13" max="13" width="13.1796875" customWidth="1"/>
    <col min="14" max="14" width="11.453125" customWidth="1"/>
    <col min="15" max="15" width="14.54296875" customWidth="1"/>
  </cols>
  <sheetData>
    <row r="3" spans="1:15">
      <c r="B3" s="132" t="s">
        <v>447</v>
      </c>
    </row>
    <row r="4" spans="1:15" ht="18.5">
      <c r="B4" s="45"/>
    </row>
    <row r="6" spans="1:15">
      <c r="A6" s="3"/>
      <c r="B6" s="3"/>
      <c r="C6" s="133" t="s">
        <v>6</v>
      </c>
      <c r="D6" s="133" t="s">
        <v>7</v>
      </c>
      <c r="E6" s="133" t="s">
        <v>8</v>
      </c>
      <c r="F6" s="133" t="s">
        <v>43</v>
      </c>
      <c r="G6" s="133" t="s">
        <v>44</v>
      </c>
      <c r="H6" s="133" t="s">
        <v>159</v>
      </c>
      <c r="I6" s="133" t="s">
        <v>160</v>
      </c>
      <c r="J6" s="133" t="s">
        <v>194</v>
      </c>
      <c r="K6" s="133" t="s">
        <v>449</v>
      </c>
      <c r="L6" s="133" t="s">
        <v>450</v>
      </c>
      <c r="M6" s="133" t="s">
        <v>451</v>
      </c>
      <c r="N6" s="133" t="s">
        <v>452</v>
      </c>
      <c r="O6" s="133" t="s">
        <v>453</v>
      </c>
    </row>
    <row r="7" spans="1:15" ht="15.75" customHeight="1">
      <c r="A7" s="3"/>
      <c r="B7" s="3"/>
      <c r="C7" s="1079" t="s">
        <v>454</v>
      </c>
      <c r="D7" s="1080"/>
      <c r="E7" s="1079" t="s">
        <v>455</v>
      </c>
      <c r="F7" s="1080"/>
      <c r="G7" s="1076" t="s">
        <v>456</v>
      </c>
      <c r="H7" s="1076" t="s">
        <v>457</v>
      </c>
      <c r="I7" s="1079" t="s">
        <v>458</v>
      </c>
      <c r="J7" s="1083"/>
      <c r="K7" s="1083"/>
      <c r="L7" s="1080"/>
      <c r="M7" s="1076" t="s">
        <v>459</v>
      </c>
      <c r="N7" s="1076" t="s">
        <v>460</v>
      </c>
      <c r="O7" s="1076" t="s">
        <v>461</v>
      </c>
    </row>
    <row r="8" spans="1:15">
      <c r="A8" s="3"/>
      <c r="B8" s="3"/>
      <c r="C8" s="1081"/>
      <c r="D8" s="1082"/>
      <c r="E8" s="1081"/>
      <c r="F8" s="1082"/>
      <c r="G8" s="1077"/>
      <c r="H8" s="1077"/>
      <c r="I8" s="1081"/>
      <c r="J8" s="1084"/>
      <c r="K8" s="1084"/>
      <c r="L8" s="1085"/>
      <c r="M8" s="1077"/>
      <c r="N8" s="1077"/>
      <c r="O8" s="1077"/>
    </row>
    <row r="9" spans="1:15" ht="48">
      <c r="A9" s="3"/>
      <c r="B9" s="3"/>
      <c r="C9" s="133" t="s">
        <v>462</v>
      </c>
      <c r="D9" s="133" t="s">
        <v>463</v>
      </c>
      <c r="E9" s="133" t="s">
        <v>464</v>
      </c>
      <c r="F9" s="133" t="s">
        <v>465</v>
      </c>
      <c r="G9" s="1078"/>
      <c r="H9" s="1078"/>
      <c r="I9" s="134" t="s">
        <v>466</v>
      </c>
      <c r="J9" s="134" t="s">
        <v>455</v>
      </c>
      <c r="K9" s="134" t="s">
        <v>467</v>
      </c>
      <c r="L9" s="135" t="s">
        <v>468</v>
      </c>
      <c r="M9" s="1078"/>
      <c r="N9" s="1078"/>
      <c r="O9" s="1078"/>
    </row>
    <row r="10" spans="1:15">
      <c r="A10" s="136" t="s">
        <v>469</v>
      </c>
      <c r="B10" s="137" t="s">
        <v>470</v>
      </c>
      <c r="C10" s="138"/>
      <c r="D10" s="138"/>
      <c r="E10" s="138"/>
      <c r="F10" s="138"/>
      <c r="G10" s="138"/>
      <c r="H10" s="138"/>
      <c r="I10" s="138"/>
      <c r="J10" s="138"/>
      <c r="K10" s="138"/>
      <c r="L10" s="138"/>
      <c r="M10" s="138"/>
      <c r="N10" s="139"/>
      <c r="O10" s="139"/>
    </row>
    <row r="11" spans="1:15">
      <c r="A11" s="140"/>
      <c r="B11" s="141" t="s">
        <v>471</v>
      </c>
      <c r="C11" s="142"/>
      <c r="D11" s="142"/>
      <c r="E11" s="142"/>
      <c r="F11" s="142"/>
      <c r="G11" s="142"/>
      <c r="H11" s="143"/>
      <c r="I11" s="142"/>
      <c r="J11" s="142"/>
      <c r="K11" s="142"/>
      <c r="L11" s="142"/>
      <c r="M11" s="143"/>
      <c r="N11" s="142"/>
      <c r="O11" s="142"/>
    </row>
    <row r="12" spans="1:15">
      <c r="A12" s="140"/>
      <c r="B12" s="141" t="s">
        <v>472</v>
      </c>
      <c r="C12" s="142"/>
      <c r="D12" s="142"/>
      <c r="E12" s="142"/>
      <c r="F12" s="142"/>
      <c r="G12" s="142"/>
      <c r="H12" s="143"/>
      <c r="I12" s="142"/>
      <c r="J12" s="142"/>
      <c r="K12" s="142"/>
      <c r="L12" s="142"/>
      <c r="M12" s="143"/>
      <c r="N12" s="142"/>
      <c r="O12" s="142"/>
    </row>
    <row r="13" spans="1:15">
      <c r="A13" s="140"/>
      <c r="B13" s="144" t="s">
        <v>473</v>
      </c>
      <c r="C13" s="145"/>
      <c r="D13" s="145"/>
      <c r="E13" s="145"/>
      <c r="F13" s="145"/>
      <c r="G13" s="145"/>
      <c r="H13" s="145"/>
      <c r="I13" s="145"/>
      <c r="J13" s="145"/>
      <c r="K13" s="145"/>
      <c r="L13" s="145"/>
      <c r="M13" s="145"/>
      <c r="N13" s="145"/>
      <c r="O13" s="145"/>
    </row>
    <row r="14" spans="1:15">
      <c r="A14" s="140"/>
      <c r="B14" s="144" t="s">
        <v>474</v>
      </c>
      <c r="C14" s="142"/>
      <c r="D14" s="142"/>
      <c r="E14" s="142"/>
      <c r="F14" s="142"/>
      <c r="G14" s="142"/>
      <c r="H14" s="143"/>
      <c r="I14" s="142"/>
      <c r="J14" s="142"/>
      <c r="K14" s="142"/>
      <c r="L14" s="142"/>
      <c r="M14" s="143"/>
      <c r="N14" s="142"/>
      <c r="O14" s="142"/>
    </row>
    <row r="15" spans="1:15">
      <c r="A15" s="146" t="s">
        <v>475</v>
      </c>
      <c r="B15" s="144" t="s">
        <v>42</v>
      </c>
      <c r="C15" s="142"/>
      <c r="D15" s="142"/>
      <c r="E15" s="142"/>
      <c r="F15" s="142"/>
      <c r="G15" s="142"/>
      <c r="H15" s="143"/>
      <c r="I15" s="142"/>
      <c r="J15" s="142"/>
      <c r="K15" s="142"/>
      <c r="L15" s="142"/>
      <c r="M15" s="143"/>
      <c r="N15" s="142"/>
      <c r="O15" s="147"/>
    </row>
  </sheetData>
  <mergeCells count="8">
    <mergeCell ref="N7:N9"/>
    <mergeCell ref="O7:O9"/>
    <mergeCell ref="C7:D8"/>
    <mergeCell ref="E7:F8"/>
    <mergeCell ref="G7:G9"/>
    <mergeCell ref="H7:H9"/>
    <mergeCell ref="I7:L8"/>
    <mergeCell ref="M7:M9"/>
  </mergeCells>
  <conditionalFormatting sqref="C10:M15">
    <cfRule type="cellIs" dxfId="6" priority="1" stopIfTrue="1" operator="lessThan">
      <formula>0</formula>
    </cfRule>
  </conditionalFormatting>
  <conditionalFormatting sqref="N11:O15">
    <cfRule type="cellIs" dxfId="5" priority="2"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&amp;CCS
Příloha IX</oddHeader>
    <oddFooter>&amp;C&amp;P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79998168889431442"/>
  </sheetPr>
  <dimension ref="B1:D9"/>
  <sheetViews>
    <sheetView showGridLines="0" view="pageLayout" zoomScaleNormal="100" workbookViewId="0">
      <selection activeCell="B4" sqref="B4"/>
    </sheetView>
  </sheetViews>
  <sheetFormatPr defaultColWidth="9.1796875" defaultRowHeight="14.5"/>
  <cols>
    <col min="3" max="3" width="55.453125" customWidth="1"/>
    <col min="4" max="4" width="22" customWidth="1"/>
    <col min="5" max="5" width="44" bestFit="1" customWidth="1"/>
    <col min="6" max="6" width="26.54296875" customWidth="1"/>
    <col min="7" max="7" width="44" bestFit="1" customWidth="1"/>
    <col min="8" max="8" width="16.54296875" customWidth="1"/>
    <col min="9" max="9" width="25.81640625" bestFit="1" customWidth="1"/>
    <col min="10" max="10" width="14" customWidth="1"/>
    <col min="11" max="11" width="25.81640625" bestFit="1" customWidth="1"/>
  </cols>
  <sheetData>
    <row r="1" spans="2:4" ht="18.5">
      <c r="C1" s="41"/>
    </row>
    <row r="3" spans="2:4" ht="41.5" customHeight="1">
      <c r="B3" s="1086" t="s">
        <v>448</v>
      </c>
      <c r="C3" s="1087"/>
      <c r="D3" s="1087"/>
    </row>
    <row r="6" spans="2:4">
      <c r="D6" s="46" t="s">
        <v>6</v>
      </c>
    </row>
    <row r="7" spans="2:4">
      <c r="B7" s="148">
        <v>1</v>
      </c>
      <c r="C7" s="149" t="s">
        <v>4</v>
      </c>
      <c r="D7" s="150"/>
    </row>
    <row r="8" spans="2:4" ht="29">
      <c r="B8" s="148">
        <v>2</v>
      </c>
      <c r="C8" s="149" t="s">
        <v>476</v>
      </c>
      <c r="D8" s="151"/>
    </row>
    <row r="9" spans="2:4" ht="29">
      <c r="B9" s="148">
        <v>3</v>
      </c>
      <c r="C9" s="149" t="s">
        <v>477</v>
      </c>
      <c r="D9" s="150"/>
    </row>
  </sheetData>
  <mergeCells count="1">
    <mergeCell ref="B3:D3"/>
  </mergeCells>
  <conditionalFormatting sqref="D7:D9">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&amp;CCS
Příloha IX</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70C0"/>
    <pageSetUpPr fitToPage="1"/>
  </sheetPr>
  <dimension ref="B2:L14"/>
  <sheetViews>
    <sheetView showGridLines="0" zoomScaleNormal="100" workbookViewId="0"/>
  </sheetViews>
  <sheetFormatPr defaultRowHeight="14.5"/>
  <cols>
    <col min="12" max="12" width="19.1796875" customWidth="1"/>
  </cols>
  <sheetData>
    <row r="2" spans="2:12">
      <c r="B2" t="s">
        <v>1784</v>
      </c>
    </row>
    <row r="3" spans="2:12">
      <c r="B3" t="s">
        <v>1785</v>
      </c>
    </row>
    <row r="5" spans="2:12">
      <c r="B5" s="985" t="s">
        <v>478</v>
      </c>
      <c r="C5" s="986"/>
      <c r="D5" s="986"/>
      <c r="E5" s="986"/>
      <c r="F5" s="986"/>
      <c r="G5" s="986"/>
      <c r="H5" s="986"/>
      <c r="I5" s="986"/>
      <c r="J5" s="986"/>
      <c r="K5" s="986"/>
      <c r="L5" s="987"/>
    </row>
    <row r="6" spans="2:12">
      <c r="B6" s="988" t="s">
        <v>479</v>
      </c>
      <c r="C6" s="983"/>
      <c r="D6" s="983"/>
      <c r="E6" s="983"/>
      <c r="F6" s="983"/>
      <c r="G6" s="983"/>
      <c r="H6" s="983"/>
      <c r="I6" s="983"/>
      <c r="J6" s="983"/>
      <c r="K6" s="983"/>
      <c r="L6" s="989"/>
    </row>
    <row r="7" spans="2:12" ht="22.5" customHeight="1">
      <c r="B7" s="988" t="s">
        <v>480</v>
      </c>
      <c r="C7" s="983"/>
      <c r="D7" s="983"/>
      <c r="E7" s="983"/>
      <c r="F7" s="983"/>
      <c r="G7" s="983"/>
      <c r="H7" s="983"/>
      <c r="I7" s="983"/>
      <c r="J7" s="983"/>
      <c r="K7" s="983"/>
      <c r="L7" s="989"/>
    </row>
    <row r="8" spans="2:12">
      <c r="B8" s="990" t="s">
        <v>481</v>
      </c>
      <c r="C8" s="991"/>
      <c r="D8" s="991"/>
      <c r="E8" s="991"/>
      <c r="F8" s="991"/>
      <c r="G8" s="991"/>
      <c r="H8" s="991"/>
      <c r="I8" s="991"/>
      <c r="J8" s="991"/>
      <c r="K8" s="991"/>
      <c r="L8" s="992"/>
    </row>
    <row r="9" spans="2:12" ht="22.5" customHeight="1"/>
    <row r="10" spans="2:12" ht="22.5" customHeight="1">
      <c r="B10" s="984"/>
      <c r="C10" s="984"/>
      <c r="D10" s="984"/>
      <c r="E10" s="984"/>
      <c r="F10" s="984"/>
      <c r="G10" s="984"/>
      <c r="H10" s="984"/>
      <c r="I10" s="984"/>
      <c r="J10" s="984"/>
      <c r="K10" s="984"/>
      <c r="L10" s="984"/>
    </row>
    <row r="11" spans="2:12" ht="22.5" customHeight="1">
      <c r="B11" s="983"/>
      <c r="C11" s="983"/>
      <c r="D11" s="983"/>
      <c r="E11" s="983"/>
      <c r="F11" s="983"/>
      <c r="G11" s="983"/>
      <c r="H11" s="983"/>
      <c r="I11" s="983"/>
      <c r="J11" s="983"/>
      <c r="K11" s="983"/>
      <c r="L11" s="983"/>
    </row>
    <row r="12" spans="2:12" ht="22.5" customHeight="1">
      <c r="B12" s="984"/>
      <c r="C12" s="984"/>
      <c r="D12" s="984"/>
      <c r="E12" s="984"/>
      <c r="F12" s="984"/>
      <c r="G12" s="984"/>
      <c r="H12" s="984"/>
      <c r="I12" s="984"/>
      <c r="J12" s="984"/>
      <c r="K12" s="984"/>
      <c r="L12" s="984"/>
    </row>
    <row r="13" spans="2:12" ht="22.5" customHeight="1"/>
    <row r="14" spans="2:12" ht="22.5" customHeight="1"/>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xr:uid="{00000000-0004-0000-1C00-000000000000}"/>
    <hyperlink ref="B6:L6" location="'EU LR2 – LRCom'!A1" display="Template EU LR2 - LRCom: Leverage ratio common disclosure" xr:uid="{00000000-0004-0000-1C00-000001000000}"/>
    <hyperlink ref="B7:L7" location="'EU LR3 – LRSpl'!A1" display="Template EU LR3 - LRSpl: Split-up of on balance sheet exposures (excluding derivatives, SFTs and exempted exposures)" xr:uid="{00000000-0004-0000-1C00-000002000000}"/>
    <hyperlink ref="B8:L8" location="'EU LRA'!A1" display="Table EU LRA: Free format text boxes for disclosure on qualitative items" xr:uid="{00000000-0004-0000-1C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2:L14"/>
  <sheetViews>
    <sheetView showGridLines="0" zoomScaleNormal="100" workbookViewId="0">
      <selection activeCell="B6" sqref="B6:L6"/>
    </sheetView>
  </sheetViews>
  <sheetFormatPr defaultRowHeight="14.5"/>
  <sheetData>
    <row r="2" spans="2:12" ht="22.5" customHeight="1">
      <c r="B2" s="548"/>
    </row>
    <row r="3" spans="2:12" ht="20.25" customHeight="1">
      <c r="B3" s="441" t="s">
        <v>2070</v>
      </c>
    </row>
    <row r="5" spans="2:12">
      <c r="B5" s="985"/>
      <c r="C5" s="986"/>
      <c r="D5" s="986"/>
      <c r="E5" s="986"/>
      <c r="F5" s="986"/>
      <c r="G5" s="986"/>
      <c r="H5" s="986"/>
      <c r="I5" s="986"/>
      <c r="J5" s="986"/>
      <c r="K5" s="986"/>
      <c r="L5" s="987"/>
    </row>
    <row r="6" spans="2:12">
      <c r="B6" s="988" t="s">
        <v>2061</v>
      </c>
      <c r="C6" s="983"/>
      <c r="D6" s="983"/>
      <c r="E6" s="983"/>
      <c r="F6" s="983"/>
      <c r="G6" s="983"/>
      <c r="H6" s="983"/>
      <c r="I6" s="983"/>
      <c r="J6" s="983"/>
      <c r="K6" s="983"/>
      <c r="L6" s="989"/>
    </row>
    <row r="7" spans="2:12" ht="22.5" customHeight="1">
      <c r="B7" s="988" t="s">
        <v>2063</v>
      </c>
      <c r="C7" s="983"/>
      <c r="D7" s="983"/>
      <c r="E7" s="983"/>
      <c r="F7" s="983"/>
      <c r="G7" s="983"/>
      <c r="H7" s="983"/>
      <c r="I7" s="983"/>
      <c r="J7" s="983"/>
      <c r="K7" s="983"/>
      <c r="L7" s="989"/>
    </row>
    <row r="8" spans="2:12">
      <c r="B8" s="988"/>
      <c r="C8" s="983"/>
      <c r="D8" s="983"/>
      <c r="E8" s="983"/>
      <c r="F8" s="983"/>
      <c r="G8" s="983"/>
      <c r="H8" s="983"/>
      <c r="I8" s="983"/>
      <c r="J8" s="983"/>
      <c r="K8" s="983"/>
      <c r="L8" s="989"/>
    </row>
    <row r="9" spans="2:12" ht="22.5" customHeight="1">
      <c r="B9" s="990"/>
      <c r="C9" s="991"/>
      <c r="D9" s="991"/>
      <c r="E9" s="991"/>
      <c r="F9" s="991"/>
      <c r="G9" s="991"/>
      <c r="H9" s="991"/>
      <c r="I9" s="991"/>
      <c r="J9" s="991"/>
      <c r="K9" s="991"/>
      <c r="L9" s="992"/>
    </row>
    <row r="10" spans="2:12" ht="22.5" customHeight="1">
      <c r="B10" s="984"/>
      <c r="C10" s="984"/>
      <c r="D10" s="984"/>
      <c r="E10" s="984"/>
      <c r="F10" s="984"/>
      <c r="G10" s="984"/>
      <c r="H10" s="984"/>
      <c r="I10" s="984"/>
      <c r="J10" s="984"/>
      <c r="K10" s="984"/>
      <c r="L10" s="984"/>
    </row>
    <row r="11" spans="2:12" ht="22.5" customHeight="1">
      <c r="B11" s="983"/>
      <c r="C11" s="983"/>
      <c r="D11" s="983"/>
      <c r="E11" s="983"/>
      <c r="F11" s="983"/>
      <c r="G11" s="983"/>
      <c r="H11" s="983"/>
      <c r="I11" s="983"/>
      <c r="J11" s="983"/>
      <c r="K11" s="983"/>
      <c r="L11" s="983"/>
    </row>
    <row r="12" spans="2:12" ht="22.5" customHeight="1">
      <c r="B12" s="984"/>
      <c r="C12" s="984"/>
      <c r="D12" s="984"/>
      <c r="E12" s="984"/>
      <c r="F12" s="984"/>
      <c r="G12" s="984"/>
      <c r="H12" s="984"/>
      <c r="I12" s="984"/>
      <c r="J12" s="984"/>
      <c r="K12" s="984"/>
      <c r="L12" s="984"/>
    </row>
    <row r="13" spans="2:12" ht="22.5" customHeight="1"/>
    <row r="14" spans="2:12" ht="22.5" customHeight="1"/>
  </sheetData>
  <mergeCells count="8">
    <mergeCell ref="B11:L11"/>
    <mergeCell ref="B12:L12"/>
    <mergeCell ref="B5:L5"/>
    <mergeCell ref="B6:L6"/>
    <mergeCell ref="B7:L7"/>
    <mergeCell ref="B8:L8"/>
    <mergeCell ref="B9:L9"/>
    <mergeCell ref="B10:L10"/>
  </mergeCells>
  <hyperlinks>
    <hyperlink ref="B6:L6" location="'EU KM1'!A1" display="Template EU KM1 - Key metrics template" xr:uid="{00000000-0004-0000-0200-000000000000}"/>
    <hyperlink ref="B7:L7" location="'EU INS1'!A1" display="Template EU INS1 - Insurance participations" xr:uid="{00000000-0004-0000-0200-000001000000}"/>
  </hyperlink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tint="0.79998168889431442"/>
    <pageSetUpPr fitToPage="1"/>
  </sheetPr>
  <dimension ref="B2:F21"/>
  <sheetViews>
    <sheetView showGridLines="0" view="pageLayout" zoomScaleNormal="100" workbookViewId="0"/>
  </sheetViews>
  <sheetFormatPr defaultColWidth="9.1796875" defaultRowHeight="14.5"/>
  <cols>
    <col min="3" max="3" width="63.1796875" customWidth="1"/>
    <col min="4" max="4" width="17.81640625" customWidth="1"/>
  </cols>
  <sheetData>
    <row r="2" spans="2:6" ht="18.75" customHeight="1">
      <c r="B2" s="152" t="s">
        <v>478</v>
      </c>
      <c r="C2" s="153"/>
      <c r="D2" s="153"/>
    </row>
    <row r="3" spans="2:6" ht="15" customHeight="1">
      <c r="B3" s="153"/>
      <c r="C3" s="153"/>
      <c r="D3" s="153"/>
    </row>
    <row r="5" spans="2:6">
      <c r="B5" s="16"/>
      <c r="C5" s="16"/>
      <c r="D5" s="154" t="s">
        <v>6</v>
      </c>
    </row>
    <row r="6" spans="2:6">
      <c r="B6" s="16"/>
      <c r="C6" s="16"/>
      <c r="D6" s="58" t="s">
        <v>482</v>
      </c>
    </row>
    <row r="7" spans="2:6">
      <c r="B7" s="155">
        <v>1</v>
      </c>
      <c r="C7" s="24" t="s">
        <v>483</v>
      </c>
      <c r="D7" s="156"/>
      <c r="E7" s="157"/>
      <c r="F7" s="27"/>
    </row>
    <row r="8" spans="2:6" ht="29">
      <c r="B8" s="15">
        <v>2</v>
      </c>
      <c r="C8" s="24" t="s">
        <v>484</v>
      </c>
      <c r="D8" s="156"/>
      <c r="E8" s="157"/>
      <c r="F8" s="27"/>
    </row>
    <row r="9" spans="2:6" ht="29">
      <c r="B9" s="15">
        <v>3</v>
      </c>
      <c r="C9" s="24" t="s">
        <v>485</v>
      </c>
      <c r="D9" s="158"/>
    </row>
    <row r="10" spans="2:6" ht="29">
      <c r="B10" s="15">
        <v>4</v>
      </c>
      <c r="C10" s="42" t="s">
        <v>486</v>
      </c>
      <c r="D10" s="158"/>
    </row>
    <row r="11" spans="2:6" ht="46.5" customHeight="1">
      <c r="B11" s="15">
        <v>5</v>
      </c>
      <c r="C11" s="29" t="s">
        <v>487</v>
      </c>
      <c r="D11" s="158"/>
    </row>
    <row r="12" spans="2:6" ht="29">
      <c r="B12" s="15">
        <v>6</v>
      </c>
      <c r="C12" s="24" t="s">
        <v>488</v>
      </c>
      <c r="D12" s="159"/>
    </row>
    <row r="13" spans="2:6">
      <c r="B13" s="15">
        <v>7</v>
      </c>
      <c r="C13" s="24" t="s">
        <v>489</v>
      </c>
      <c r="D13" s="160"/>
    </row>
    <row r="14" spans="2:6">
      <c r="B14" s="15">
        <v>8</v>
      </c>
      <c r="C14" s="24" t="s">
        <v>490</v>
      </c>
      <c r="D14" s="158"/>
    </row>
    <row r="15" spans="2:6">
      <c r="B15" s="15">
        <v>9</v>
      </c>
      <c r="C15" s="24" t="s">
        <v>491</v>
      </c>
      <c r="D15" s="158"/>
    </row>
    <row r="16" spans="2:6" ht="29">
      <c r="B16" s="15">
        <v>10</v>
      </c>
      <c r="C16" s="24" t="s">
        <v>492</v>
      </c>
      <c r="D16" s="158"/>
    </row>
    <row r="17" spans="2:4" ht="29">
      <c r="B17" s="15">
        <v>11</v>
      </c>
      <c r="C17" s="29" t="s">
        <v>493</v>
      </c>
      <c r="D17" s="16"/>
    </row>
    <row r="18" spans="2:4" ht="29">
      <c r="B18" s="15" t="s">
        <v>494</v>
      </c>
      <c r="C18" s="29" t="s">
        <v>495</v>
      </c>
      <c r="D18" s="161"/>
    </row>
    <row r="19" spans="2:4" ht="29">
      <c r="B19" s="15" t="s">
        <v>496</v>
      </c>
      <c r="C19" s="29" t="s">
        <v>497</v>
      </c>
      <c r="D19" s="161"/>
    </row>
    <row r="20" spans="2:4">
      <c r="B20" s="15">
        <v>12</v>
      </c>
      <c r="C20" s="24" t="s">
        <v>498</v>
      </c>
      <c r="D20" s="158"/>
    </row>
    <row r="21" spans="2:4">
      <c r="B21" s="15">
        <v>13</v>
      </c>
      <c r="C21" s="120" t="s">
        <v>499</v>
      </c>
      <c r="D21" s="161"/>
    </row>
  </sheetData>
  <pageMargins left="0.70866141732283472" right="0.70866141732283472" top="0.74803149606299213" bottom="0.74803149606299213" header="0.31496062992125984" footer="0.31496062992125984"/>
  <pageSetup paperSize="9" orientation="landscape" r:id="rId1"/>
  <headerFooter>
    <oddHeader>&amp;CCS
Příloha XI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9" tint="0.79998168889431442"/>
    <pageSetUpPr fitToPage="1"/>
  </sheetPr>
  <dimension ref="A1:M72"/>
  <sheetViews>
    <sheetView showGridLines="0" topLeftCell="A34" zoomScaleNormal="100" workbookViewId="0">
      <selection activeCell="C38" sqref="C38"/>
    </sheetView>
  </sheetViews>
  <sheetFormatPr defaultColWidth="9.1796875" defaultRowHeight="43.5" customHeight="1"/>
  <cols>
    <col min="2" max="2" width="8.54296875" style="69" customWidth="1"/>
    <col min="3" max="3" width="71.81640625" customWidth="1"/>
    <col min="4" max="4" width="14" customWidth="1"/>
    <col min="5" max="5" width="13.81640625" customWidth="1"/>
  </cols>
  <sheetData>
    <row r="1" spans="1:5" ht="43.5" customHeight="1">
      <c r="D1" s="601" t="s">
        <v>1902</v>
      </c>
    </row>
    <row r="2" spans="1:5" ht="43.5" customHeight="1">
      <c r="A2" s="162"/>
      <c r="B2" s="152" t="s">
        <v>479</v>
      </c>
    </row>
    <row r="4" spans="1:5" ht="43.5" customHeight="1">
      <c r="C4" s="163"/>
      <c r="D4" s="1097" t="s">
        <v>500</v>
      </c>
      <c r="E4" s="1097"/>
    </row>
    <row r="5" spans="1:5" ht="43.5" customHeight="1">
      <c r="B5" s="1098"/>
      <c r="C5" s="1099"/>
      <c r="D5" s="125" t="s">
        <v>6</v>
      </c>
      <c r="E5" s="125" t="s">
        <v>7</v>
      </c>
    </row>
    <row r="6" spans="1:5" ht="43.5" customHeight="1">
      <c r="B6" s="1100"/>
      <c r="C6" s="1101"/>
      <c r="D6" s="125" t="s">
        <v>9</v>
      </c>
      <c r="E6" s="125" t="s">
        <v>10</v>
      </c>
    </row>
    <row r="7" spans="1:5" ht="14.5">
      <c r="B7" s="1094" t="s">
        <v>501</v>
      </c>
      <c r="C7" s="1095"/>
      <c r="D7" s="1095"/>
      <c r="E7" s="1096"/>
    </row>
    <row r="8" spans="1:5" ht="14.5">
      <c r="B8" s="125">
        <v>1</v>
      </c>
      <c r="C8" s="29" t="s">
        <v>502</v>
      </c>
      <c r="D8" s="161"/>
      <c r="E8" s="161"/>
    </row>
    <row r="9" spans="1:5" ht="29">
      <c r="B9" s="61">
        <v>2</v>
      </c>
      <c r="C9" s="29" t="s">
        <v>503</v>
      </c>
      <c r="D9" s="161"/>
      <c r="E9" s="161"/>
    </row>
    <row r="10" spans="1:5" ht="29">
      <c r="B10" s="61">
        <v>3</v>
      </c>
      <c r="C10" s="29" t="s">
        <v>504</v>
      </c>
      <c r="D10" s="161"/>
      <c r="E10" s="161"/>
    </row>
    <row r="11" spans="1:5" ht="29">
      <c r="B11" s="61">
        <v>4</v>
      </c>
      <c r="C11" s="29" t="s">
        <v>505</v>
      </c>
      <c r="D11" s="161"/>
      <c r="E11" s="161"/>
    </row>
    <row r="12" spans="1:5" ht="14.5">
      <c r="B12" s="61">
        <v>5</v>
      </c>
      <c r="C12" s="164" t="s">
        <v>506</v>
      </c>
      <c r="D12" s="165"/>
      <c r="E12" s="161"/>
    </row>
    <row r="13" spans="1:5" ht="14.5">
      <c r="B13" s="125">
        <v>6</v>
      </c>
      <c r="C13" s="29" t="s">
        <v>507</v>
      </c>
      <c r="D13" s="161"/>
      <c r="E13" s="161"/>
    </row>
    <row r="14" spans="1:5" ht="14.5">
      <c r="B14" s="166">
        <v>7</v>
      </c>
      <c r="C14" s="167" t="s">
        <v>508</v>
      </c>
      <c r="D14" s="168"/>
      <c r="E14" s="168"/>
    </row>
    <row r="15" spans="1:5" ht="14.5">
      <c r="B15" s="1094" t="s">
        <v>509</v>
      </c>
      <c r="C15" s="1095"/>
      <c r="D15" s="1095"/>
      <c r="E15" s="1096"/>
    </row>
    <row r="16" spans="1:5" ht="29">
      <c r="B16" s="28">
        <v>8</v>
      </c>
      <c r="C16" s="169" t="s">
        <v>510</v>
      </c>
      <c r="D16" s="160"/>
      <c r="E16" s="156"/>
    </row>
    <row r="17" spans="2:5" ht="29">
      <c r="B17" s="28" t="s">
        <v>511</v>
      </c>
      <c r="C17" s="170" t="s">
        <v>512</v>
      </c>
      <c r="D17" s="156"/>
      <c r="E17" s="156"/>
    </row>
    <row r="18" spans="2:5" ht="29">
      <c r="B18" s="28">
        <v>9</v>
      </c>
      <c r="C18" s="29" t="s">
        <v>513</v>
      </c>
      <c r="D18" s="156"/>
      <c r="E18" s="156"/>
    </row>
    <row r="19" spans="2:5" ht="29">
      <c r="B19" s="28" t="s">
        <v>406</v>
      </c>
      <c r="C19" s="171" t="s">
        <v>514</v>
      </c>
      <c r="D19" s="156"/>
      <c r="E19" s="156"/>
    </row>
    <row r="20" spans="2:5" ht="14.5">
      <c r="B20" s="28" t="s">
        <v>408</v>
      </c>
      <c r="C20" s="171" t="s">
        <v>515</v>
      </c>
      <c r="D20" s="156"/>
      <c r="E20" s="156"/>
    </row>
    <row r="21" spans="2:5" ht="14.5">
      <c r="B21" s="172">
        <v>10</v>
      </c>
      <c r="C21" s="119" t="s">
        <v>516</v>
      </c>
      <c r="D21" s="160"/>
      <c r="E21" s="156"/>
    </row>
    <row r="22" spans="2:5" ht="29">
      <c r="B22" s="172" t="s">
        <v>517</v>
      </c>
      <c r="C22" s="33" t="s">
        <v>518</v>
      </c>
      <c r="D22" s="160"/>
      <c r="E22" s="156"/>
    </row>
    <row r="23" spans="2:5" ht="29">
      <c r="B23" s="172" t="s">
        <v>519</v>
      </c>
      <c r="C23" s="173" t="s">
        <v>520</v>
      </c>
      <c r="D23" s="160"/>
      <c r="E23" s="156"/>
    </row>
    <row r="24" spans="2:5" ht="14.5">
      <c r="B24" s="28">
        <v>11</v>
      </c>
      <c r="C24" s="29" t="s">
        <v>521</v>
      </c>
      <c r="D24" s="156"/>
      <c r="E24" s="156"/>
    </row>
    <row r="25" spans="2:5" ht="29">
      <c r="B25" s="28">
        <v>12</v>
      </c>
      <c r="C25" s="29" t="s">
        <v>522</v>
      </c>
      <c r="D25" s="156"/>
      <c r="E25" s="156"/>
    </row>
    <row r="26" spans="2:5" ht="14.5">
      <c r="B26" s="174">
        <v>13</v>
      </c>
      <c r="C26" s="175" t="s">
        <v>523</v>
      </c>
      <c r="D26" s="168"/>
      <c r="E26" s="168"/>
    </row>
    <row r="27" spans="2:5" ht="14.5">
      <c r="B27" s="1102" t="s">
        <v>524</v>
      </c>
      <c r="C27" s="1103"/>
      <c r="D27" s="1103"/>
      <c r="E27" s="1104"/>
    </row>
    <row r="28" spans="2:5" ht="29">
      <c r="B28" s="125">
        <v>14</v>
      </c>
      <c r="C28" s="29" t="s">
        <v>525</v>
      </c>
      <c r="D28" s="160"/>
      <c r="E28" s="156"/>
    </row>
    <row r="29" spans="2:5" ht="14.5">
      <c r="B29" s="125">
        <v>15</v>
      </c>
      <c r="C29" s="29" t="s">
        <v>526</v>
      </c>
      <c r="D29" s="176"/>
      <c r="E29" s="156"/>
    </row>
    <row r="30" spans="2:5" ht="14.5">
      <c r="B30" s="125">
        <v>16</v>
      </c>
      <c r="C30" s="29" t="s">
        <v>527</v>
      </c>
      <c r="D30" s="156"/>
      <c r="E30" s="156"/>
    </row>
    <row r="31" spans="2:5" ht="29">
      <c r="B31" s="28" t="s">
        <v>528</v>
      </c>
      <c r="C31" s="29" t="s">
        <v>529</v>
      </c>
      <c r="D31" s="156"/>
      <c r="E31" s="156"/>
    </row>
    <row r="32" spans="2:5" ht="14.5">
      <c r="B32" s="28">
        <v>17</v>
      </c>
      <c r="C32" s="29" t="s">
        <v>530</v>
      </c>
      <c r="D32" s="156"/>
      <c r="E32" s="156"/>
    </row>
    <row r="33" spans="2:5" ht="14.5">
      <c r="B33" s="28" t="s">
        <v>531</v>
      </c>
      <c r="C33" s="29" t="s">
        <v>532</v>
      </c>
      <c r="D33" s="156"/>
      <c r="E33" s="156"/>
    </row>
    <row r="34" spans="2:5" ht="14.5">
      <c r="B34" s="174">
        <v>18</v>
      </c>
      <c r="C34" s="175" t="s">
        <v>533</v>
      </c>
      <c r="D34" s="168"/>
      <c r="E34" s="168"/>
    </row>
    <row r="35" spans="2:5" ht="14.5">
      <c r="B35" s="1094" t="s">
        <v>534</v>
      </c>
      <c r="C35" s="1095"/>
      <c r="D35" s="1095"/>
      <c r="E35" s="1096"/>
    </row>
    <row r="36" spans="2:5" ht="14.5">
      <c r="B36" s="125">
        <v>19</v>
      </c>
      <c r="C36" s="29" t="s">
        <v>535</v>
      </c>
      <c r="D36" s="160"/>
      <c r="E36" s="156"/>
    </row>
    <row r="37" spans="2:5" ht="14.5">
      <c r="B37" s="125">
        <v>20</v>
      </c>
      <c r="C37" s="29" t="s">
        <v>536</v>
      </c>
      <c r="D37" s="160"/>
      <c r="E37" s="156"/>
    </row>
    <row r="38" spans="2:5" ht="29">
      <c r="B38" s="125">
        <v>21</v>
      </c>
      <c r="C38" s="42" t="s">
        <v>537</v>
      </c>
      <c r="D38" s="156"/>
      <c r="E38" s="156"/>
    </row>
    <row r="39" spans="2:5" ht="14.5">
      <c r="B39" s="174">
        <v>22</v>
      </c>
      <c r="C39" s="175" t="s">
        <v>538</v>
      </c>
      <c r="D39" s="168"/>
      <c r="E39" s="168"/>
    </row>
    <row r="40" spans="2:5" ht="14.5">
      <c r="B40" s="1088" t="s">
        <v>539</v>
      </c>
      <c r="C40" s="1089"/>
      <c r="D40" s="1089"/>
      <c r="E40" s="1090"/>
    </row>
    <row r="41" spans="2:5" ht="14.5">
      <c r="B41" s="28" t="s">
        <v>540</v>
      </c>
      <c r="C41" s="29" t="s">
        <v>541</v>
      </c>
      <c r="D41" s="156"/>
      <c r="E41" s="156"/>
    </row>
    <row r="42" spans="2:5" ht="14.5">
      <c r="B42" s="28" t="s">
        <v>542</v>
      </c>
      <c r="C42" s="29" t="s">
        <v>543</v>
      </c>
      <c r="D42" s="156"/>
      <c r="E42" s="156"/>
    </row>
    <row r="43" spans="2:5" ht="29">
      <c r="B43" s="177" t="s">
        <v>544</v>
      </c>
      <c r="C43" s="170" t="s">
        <v>545</v>
      </c>
      <c r="D43" s="156"/>
      <c r="E43" s="156"/>
    </row>
    <row r="44" spans="2:5" ht="14.5">
      <c r="B44" s="177" t="s">
        <v>546</v>
      </c>
      <c r="C44" s="170" t="s">
        <v>547</v>
      </c>
      <c r="D44" s="160"/>
      <c r="E44" s="156"/>
    </row>
    <row r="45" spans="2:5" ht="29">
      <c r="B45" s="177" t="s">
        <v>548</v>
      </c>
      <c r="C45" s="178" t="s">
        <v>549</v>
      </c>
      <c r="D45" s="160"/>
      <c r="E45" s="156"/>
    </row>
    <row r="46" spans="2:5" ht="14.5">
      <c r="B46" s="177" t="s">
        <v>550</v>
      </c>
      <c r="C46" s="170" t="s">
        <v>551</v>
      </c>
      <c r="D46" s="156"/>
      <c r="E46" s="156"/>
    </row>
    <row r="47" spans="2:5" ht="14.5">
      <c r="B47" s="177" t="s">
        <v>552</v>
      </c>
      <c r="C47" s="170" t="s">
        <v>553</v>
      </c>
      <c r="D47" s="156"/>
      <c r="E47" s="156"/>
    </row>
    <row r="48" spans="2:5" ht="29">
      <c r="B48" s="177" t="s">
        <v>554</v>
      </c>
      <c r="C48" s="170" t="s">
        <v>555</v>
      </c>
      <c r="D48" s="156"/>
      <c r="E48" s="156"/>
    </row>
    <row r="49" spans="2:5" ht="29">
      <c r="B49" s="177" t="s">
        <v>556</v>
      </c>
      <c r="C49" s="170" t="s">
        <v>557</v>
      </c>
      <c r="D49" s="156"/>
      <c r="E49" s="156"/>
    </row>
    <row r="50" spans="2:5" ht="29">
      <c r="B50" s="177" t="s">
        <v>558</v>
      </c>
      <c r="C50" s="170" t="s">
        <v>559</v>
      </c>
      <c r="D50" s="156"/>
      <c r="E50" s="156"/>
    </row>
    <row r="51" spans="2:5" ht="14.5">
      <c r="B51" s="179" t="s">
        <v>560</v>
      </c>
      <c r="C51" s="180" t="s">
        <v>561</v>
      </c>
      <c r="D51" s="181"/>
      <c r="E51" s="182"/>
    </row>
    <row r="52" spans="2:5" ht="14.5">
      <c r="B52" s="1091" t="s">
        <v>562</v>
      </c>
      <c r="C52" s="1092"/>
      <c r="D52" s="1092"/>
      <c r="E52" s="1093"/>
    </row>
    <row r="53" spans="2:5" ht="14.5">
      <c r="B53" s="125">
        <v>23</v>
      </c>
      <c r="C53" s="183" t="s">
        <v>352</v>
      </c>
      <c r="D53" s="160"/>
      <c r="E53" s="156"/>
    </row>
    <row r="54" spans="2:5" ht="14.5">
      <c r="B54" s="184">
        <v>24</v>
      </c>
      <c r="C54" s="185" t="s">
        <v>499</v>
      </c>
      <c r="D54" s="186"/>
      <c r="E54" s="186"/>
    </row>
    <row r="55" spans="2:5" ht="14.5">
      <c r="B55" s="1091" t="s">
        <v>80</v>
      </c>
      <c r="C55" s="1092"/>
      <c r="D55" s="1092"/>
      <c r="E55" s="1093"/>
    </row>
    <row r="56" spans="2:5" ht="14.5">
      <c r="B56" s="125">
        <v>25</v>
      </c>
      <c r="C56" s="16" t="s">
        <v>563</v>
      </c>
      <c r="D56" s="160"/>
      <c r="E56" s="156"/>
    </row>
    <row r="57" spans="2:5" ht="29">
      <c r="B57" s="28" t="s">
        <v>564</v>
      </c>
      <c r="C57" s="29" t="s">
        <v>565</v>
      </c>
      <c r="D57" s="160"/>
      <c r="E57" s="156"/>
    </row>
    <row r="58" spans="2:5" ht="29">
      <c r="B58" s="28" t="s">
        <v>566</v>
      </c>
      <c r="C58" s="42" t="s">
        <v>567</v>
      </c>
      <c r="D58" s="160"/>
      <c r="E58" s="156"/>
    </row>
    <row r="59" spans="2:5" ht="14.5">
      <c r="B59" s="28">
        <v>26</v>
      </c>
      <c r="C59" s="29" t="s">
        <v>568</v>
      </c>
      <c r="D59" s="156"/>
      <c r="E59" s="156"/>
    </row>
    <row r="60" spans="2:5" ht="14.5">
      <c r="B60" s="28" t="s">
        <v>569</v>
      </c>
      <c r="C60" s="29" t="s">
        <v>85</v>
      </c>
      <c r="D60" s="156"/>
      <c r="E60" s="156"/>
    </row>
    <row r="61" spans="2:5" ht="14.5">
      <c r="B61" s="28" t="s">
        <v>570</v>
      </c>
      <c r="C61" s="29" t="s">
        <v>571</v>
      </c>
      <c r="D61" s="156"/>
      <c r="E61" s="156"/>
    </row>
    <row r="62" spans="2:5" ht="14.5">
      <c r="B62" s="28">
        <v>27</v>
      </c>
      <c r="C62" s="42" t="s">
        <v>91</v>
      </c>
      <c r="D62" s="156"/>
      <c r="E62" s="156"/>
    </row>
    <row r="63" spans="2:5" ht="14.5">
      <c r="B63" s="22" t="s">
        <v>572</v>
      </c>
      <c r="C63" s="42" t="s">
        <v>93</v>
      </c>
      <c r="D63" s="161"/>
      <c r="E63" s="161"/>
    </row>
    <row r="64" spans="2:5" ht="14.5">
      <c r="B64" s="1088" t="s">
        <v>573</v>
      </c>
      <c r="C64" s="1089"/>
      <c r="D64" s="1089"/>
      <c r="E64" s="1090"/>
    </row>
    <row r="65" spans="2:13" ht="14.5">
      <c r="B65" s="22" t="s">
        <v>574</v>
      </c>
      <c r="C65" s="42" t="s">
        <v>575</v>
      </c>
      <c r="D65" s="158"/>
      <c r="E65" s="161"/>
      <c r="M65" s="5"/>
    </row>
    <row r="66" spans="2:13" ht="14.5">
      <c r="B66" s="1091" t="s">
        <v>576</v>
      </c>
      <c r="C66" s="1092"/>
      <c r="D66" s="1092"/>
      <c r="E66" s="1093"/>
    </row>
    <row r="67" spans="2:13" ht="36" customHeight="1">
      <c r="B67" s="28">
        <v>28</v>
      </c>
      <c r="C67" s="29" t="s">
        <v>577</v>
      </c>
      <c r="D67" s="160"/>
      <c r="E67" s="156"/>
      <c r="M67" s="157"/>
    </row>
    <row r="68" spans="2:13" ht="34.5" customHeight="1">
      <c r="B68" s="28">
        <v>29</v>
      </c>
      <c r="C68" s="29" t="s">
        <v>578</v>
      </c>
      <c r="D68" s="160"/>
      <c r="E68" s="156"/>
      <c r="M68" s="157"/>
    </row>
    <row r="69" spans="2:13" ht="58">
      <c r="B69" s="22">
        <v>30</v>
      </c>
      <c r="C69" s="42" t="s">
        <v>579</v>
      </c>
      <c r="D69" s="158"/>
      <c r="E69" s="161"/>
      <c r="M69" s="5"/>
    </row>
    <row r="70" spans="2:13" ht="58">
      <c r="B70" s="22" t="s">
        <v>580</v>
      </c>
      <c r="C70" s="42" t="s">
        <v>581</v>
      </c>
      <c r="D70" s="158"/>
      <c r="E70" s="161"/>
      <c r="M70" s="5"/>
    </row>
    <row r="71" spans="2:13" ht="58">
      <c r="B71" s="28">
        <v>31</v>
      </c>
      <c r="C71" s="29" t="s">
        <v>582</v>
      </c>
      <c r="D71" s="160"/>
      <c r="E71" s="156"/>
      <c r="M71" s="157"/>
    </row>
    <row r="72" spans="2:13" ht="58">
      <c r="B72" s="28" t="s">
        <v>583</v>
      </c>
      <c r="C72" s="29" t="s">
        <v>584</v>
      </c>
      <c r="D72" s="160"/>
      <c r="E72" s="156"/>
      <c r="M72" s="157"/>
    </row>
  </sheetData>
  <mergeCells count="11">
    <mergeCell ref="B35:E35"/>
    <mergeCell ref="D4:E4"/>
    <mergeCell ref="B5:C6"/>
    <mergeCell ref="B7:E7"/>
    <mergeCell ref="B15:E15"/>
    <mergeCell ref="B27:E27"/>
    <mergeCell ref="B40:E40"/>
    <mergeCell ref="B52:E52"/>
    <mergeCell ref="B55:E55"/>
    <mergeCell ref="B64:E64"/>
    <mergeCell ref="B66:E66"/>
  </mergeCells>
  <pageMargins left="0.70866141732283472" right="0.70866141732283472" top="0.74803149606299213" bottom="0.74803149606299213" header="0.31496062992125984" footer="0.31496062992125984"/>
  <pageSetup paperSize="9" fitToHeight="0" orientation="landscape" verticalDpi="1200" r:id="rId1"/>
  <headerFooter>
    <oddHeader>&amp;CCS 
Příloha XI</oddHeader>
    <oddFooter>&amp;C1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79998168889431442"/>
  </sheetPr>
  <dimension ref="B2:D17"/>
  <sheetViews>
    <sheetView showGridLines="0" view="pageLayout" zoomScaleNormal="100" workbookViewId="0"/>
  </sheetViews>
  <sheetFormatPr defaultColWidth="9.1796875" defaultRowHeight="14.5"/>
  <cols>
    <col min="3" max="3" width="51.453125" customWidth="1"/>
    <col min="4" max="4" width="34.81640625" customWidth="1"/>
  </cols>
  <sheetData>
    <row r="2" spans="2:4" ht="18.75" customHeight="1">
      <c r="B2" s="1105" t="s">
        <v>480</v>
      </c>
      <c r="C2" s="1105"/>
      <c r="D2" s="1105"/>
    </row>
    <row r="3" spans="2:4">
      <c r="B3" s="1105"/>
      <c r="C3" s="1105"/>
      <c r="D3" s="1105"/>
    </row>
    <row r="4" spans="2:4">
      <c r="D4" s="8" t="s">
        <v>6</v>
      </c>
    </row>
    <row r="5" spans="2:4">
      <c r="B5" s="16"/>
      <c r="C5" s="16"/>
      <c r="D5" s="187" t="s">
        <v>500</v>
      </c>
    </row>
    <row r="6" spans="2:4" ht="29">
      <c r="B6" s="188" t="s">
        <v>585</v>
      </c>
      <c r="C6" s="188" t="s">
        <v>586</v>
      </c>
      <c r="D6" s="158"/>
    </row>
    <row r="7" spans="2:4">
      <c r="B7" s="169" t="s">
        <v>587</v>
      </c>
      <c r="C7" s="189" t="s">
        <v>588</v>
      </c>
      <c r="D7" s="161"/>
    </row>
    <row r="8" spans="2:4">
      <c r="B8" s="169" t="s">
        <v>589</v>
      </c>
      <c r="C8" s="189" t="s">
        <v>590</v>
      </c>
      <c r="D8" s="158"/>
    </row>
    <row r="9" spans="2:4">
      <c r="B9" s="169" t="s">
        <v>591</v>
      </c>
      <c r="C9" s="189" t="s">
        <v>592</v>
      </c>
      <c r="D9" s="161"/>
    </row>
    <row r="10" spans="2:4" ht="29">
      <c r="B10" s="169" t="s">
        <v>593</v>
      </c>
      <c r="C10" s="189" t="s">
        <v>594</v>
      </c>
      <c r="D10" s="161"/>
    </row>
    <row r="11" spans="2:4" ht="58">
      <c r="B11" s="169" t="s">
        <v>595</v>
      </c>
      <c r="C11" s="190" t="s">
        <v>596</v>
      </c>
      <c r="D11" s="161"/>
    </row>
    <row r="12" spans="2:4">
      <c r="B12" s="169" t="s">
        <v>597</v>
      </c>
      <c r="C12" s="189" t="s">
        <v>598</v>
      </c>
      <c r="D12" s="161"/>
    </row>
    <row r="13" spans="2:4">
      <c r="B13" s="169" t="s">
        <v>599</v>
      </c>
      <c r="C13" s="189" t="s">
        <v>600</v>
      </c>
      <c r="D13" s="161"/>
    </row>
    <row r="14" spans="2:4">
      <c r="B14" s="169" t="s">
        <v>601</v>
      </c>
      <c r="C14" s="189" t="s">
        <v>602</v>
      </c>
      <c r="D14" s="161"/>
    </row>
    <row r="15" spans="2:4">
      <c r="B15" s="169" t="s">
        <v>603</v>
      </c>
      <c r="C15" s="190" t="s">
        <v>604</v>
      </c>
      <c r="D15" s="161"/>
    </row>
    <row r="16" spans="2:4">
      <c r="B16" s="169" t="s">
        <v>605</v>
      </c>
      <c r="C16" s="189" t="s">
        <v>606</v>
      </c>
      <c r="D16" s="161"/>
    </row>
    <row r="17" spans="2:4" ht="29">
      <c r="B17" s="169" t="s">
        <v>607</v>
      </c>
      <c r="C17" s="189" t="s">
        <v>608</v>
      </c>
      <c r="D17" s="161"/>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79998168889431442"/>
  </sheetPr>
  <dimension ref="A1:D9"/>
  <sheetViews>
    <sheetView showGridLines="0" view="pageLayout" zoomScaleNormal="100" workbookViewId="0"/>
  </sheetViews>
  <sheetFormatPr defaultColWidth="9.1796875" defaultRowHeight="14.5"/>
  <cols>
    <col min="3" max="3" width="55.81640625" customWidth="1"/>
    <col min="4" max="4" width="15.54296875" customWidth="1"/>
  </cols>
  <sheetData>
    <row r="1" spans="1:4">
      <c r="A1" s="191"/>
    </row>
    <row r="2" spans="1:4" ht="18.5">
      <c r="B2" s="192" t="s">
        <v>481</v>
      </c>
    </row>
    <row r="6" spans="1:4">
      <c r="B6" s="16"/>
      <c r="C6" s="1106"/>
      <c r="D6" s="193" t="s">
        <v>6</v>
      </c>
    </row>
    <row r="7" spans="1:4" ht="29">
      <c r="B7" s="194" t="s">
        <v>121</v>
      </c>
      <c r="C7" s="1106"/>
      <c r="D7" s="169" t="s">
        <v>114</v>
      </c>
    </row>
    <row r="8" spans="1:4">
      <c r="B8" s="11" t="s">
        <v>116</v>
      </c>
      <c r="C8" s="195" t="s">
        <v>609</v>
      </c>
      <c r="D8" s="16"/>
    </row>
    <row r="9" spans="1:4" ht="34.5" customHeight="1">
      <c r="B9" s="11" t="s">
        <v>119</v>
      </c>
      <c r="C9" s="169" t="s">
        <v>610</v>
      </c>
      <c r="D9" s="16"/>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70C0"/>
    <pageSetUpPr fitToPage="1"/>
  </sheetPr>
  <dimension ref="B2:L14"/>
  <sheetViews>
    <sheetView showGridLines="0" zoomScaleNormal="100" workbookViewId="0"/>
  </sheetViews>
  <sheetFormatPr defaultRowHeight="14.5"/>
  <cols>
    <col min="12" max="12" width="19.1796875" customWidth="1"/>
  </cols>
  <sheetData>
    <row r="2" spans="2:12">
      <c r="B2" t="s">
        <v>1787</v>
      </c>
    </row>
    <row r="3" spans="2:12">
      <c r="B3" t="s">
        <v>1788</v>
      </c>
    </row>
    <row r="5" spans="2:12">
      <c r="B5" s="985" t="s">
        <v>611</v>
      </c>
      <c r="C5" s="986"/>
      <c r="D5" s="986"/>
      <c r="E5" s="986"/>
      <c r="F5" s="986"/>
      <c r="G5" s="986"/>
      <c r="H5" s="986"/>
      <c r="I5" s="986"/>
      <c r="J5" s="986"/>
      <c r="K5" s="986"/>
      <c r="L5" s="987"/>
    </row>
    <row r="6" spans="2:12">
      <c r="B6" s="988" t="s">
        <v>612</v>
      </c>
      <c r="C6" s="983"/>
      <c r="D6" s="983"/>
      <c r="E6" s="983"/>
      <c r="F6" s="983"/>
      <c r="G6" s="983"/>
      <c r="H6" s="983"/>
      <c r="I6" s="983"/>
      <c r="J6" s="983"/>
      <c r="K6" s="983"/>
      <c r="L6" s="989"/>
    </row>
    <row r="7" spans="2:12" ht="22.5" customHeight="1">
      <c r="B7" s="988" t="s">
        <v>613</v>
      </c>
      <c r="C7" s="983"/>
      <c r="D7" s="983"/>
      <c r="E7" s="983"/>
      <c r="F7" s="983"/>
      <c r="G7" s="983"/>
      <c r="H7" s="983"/>
      <c r="I7" s="983"/>
      <c r="J7" s="983"/>
      <c r="K7" s="983"/>
      <c r="L7" s="989"/>
    </row>
    <row r="8" spans="2:12">
      <c r="B8" s="990" t="s">
        <v>614</v>
      </c>
      <c r="C8" s="991"/>
      <c r="D8" s="991"/>
      <c r="E8" s="991"/>
      <c r="F8" s="991"/>
      <c r="G8" s="991"/>
      <c r="H8" s="991"/>
      <c r="I8" s="991"/>
      <c r="J8" s="991"/>
      <c r="K8" s="991"/>
      <c r="L8" s="992"/>
    </row>
    <row r="9" spans="2:12" ht="22.5" customHeight="1"/>
    <row r="10" spans="2:12" ht="22.5" customHeight="1">
      <c r="B10" s="984"/>
      <c r="C10" s="984"/>
      <c r="D10" s="984"/>
      <c r="E10" s="984"/>
      <c r="F10" s="984"/>
      <c r="G10" s="984"/>
      <c r="H10" s="984"/>
      <c r="I10" s="984"/>
      <c r="J10" s="984"/>
      <c r="K10" s="984"/>
      <c r="L10" s="984"/>
    </row>
    <row r="11" spans="2:12" ht="22.5" customHeight="1">
      <c r="B11" s="983"/>
      <c r="C11" s="983"/>
      <c r="D11" s="983"/>
      <c r="E11" s="983"/>
      <c r="F11" s="983"/>
      <c r="G11" s="983"/>
      <c r="H11" s="983"/>
      <c r="I11" s="983"/>
      <c r="J11" s="983"/>
      <c r="K11" s="983"/>
      <c r="L11" s="983"/>
    </row>
    <row r="12" spans="2:12" ht="22.5" customHeight="1">
      <c r="B12" s="984"/>
      <c r="C12" s="984"/>
      <c r="D12" s="984"/>
      <c r="E12" s="984"/>
      <c r="F12" s="984"/>
      <c r="G12" s="984"/>
      <c r="H12" s="984"/>
      <c r="I12" s="984"/>
      <c r="J12" s="984"/>
      <c r="K12" s="984"/>
      <c r="L12" s="984"/>
    </row>
    <row r="13" spans="2:12" ht="22.5" customHeight="1"/>
    <row r="14" spans="2:12" ht="22.5" customHeight="1"/>
  </sheetData>
  <mergeCells count="7">
    <mergeCell ref="B12:L12"/>
    <mergeCell ref="B5:L5"/>
    <mergeCell ref="B6:L6"/>
    <mergeCell ref="B7:L7"/>
    <mergeCell ref="B8:L8"/>
    <mergeCell ref="B10:L10"/>
    <mergeCell ref="B11:L11"/>
  </mergeCells>
  <hyperlinks>
    <hyperlink ref="B5:L5" location="'EU LIQA'!A1" display="Table EU LIQA - Liquidity risk management " xr:uid="{00000000-0004-0000-2100-000000000000}"/>
    <hyperlink ref="B6:L6" location="'EU LIQ1'!A1" display="Templates EU LIQ1 - Quantitative information of LCR" xr:uid="{00000000-0004-0000-2100-000001000000}"/>
    <hyperlink ref="B7:L7" location="'EU LIQB'!A1" display="Table EU LIQB  on qualitative information on LCR, which complements template EU LIQ1." xr:uid="{00000000-0004-0000-2100-000002000000}"/>
    <hyperlink ref="B8:L8" location="'EU LIQ2'!A1" display="Template EU LIQ2: Net Stable Funding Ratio " xr:uid="{00000000-0004-0000-21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XIII</oddHeader>
    <oddFooter>&amp;C1</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79998168889431442"/>
    <pageSetUpPr fitToPage="1"/>
  </sheetPr>
  <dimension ref="B2:D23"/>
  <sheetViews>
    <sheetView showGridLines="0" view="pageLayout" zoomScale="80" zoomScaleNormal="100" zoomScalePageLayoutView="80" workbookViewId="0"/>
  </sheetViews>
  <sheetFormatPr defaultColWidth="9.1796875" defaultRowHeight="14.5"/>
  <cols>
    <col min="1" max="1" width="6.54296875" customWidth="1"/>
    <col min="3" max="3" width="85.54296875" customWidth="1"/>
    <col min="4" max="4" width="151.90625" customWidth="1"/>
  </cols>
  <sheetData>
    <row r="2" spans="2:4" ht="18.5">
      <c r="B2" s="196" t="s">
        <v>611</v>
      </c>
    </row>
    <row r="3" spans="2:4" ht="15.5">
      <c r="B3" s="197" t="s">
        <v>615</v>
      </c>
    </row>
    <row r="4" spans="2:4">
      <c r="D4" s="69"/>
    </row>
    <row r="5" spans="2:4">
      <c r="B5" s="22" t="s">
        <v>121</v>
      </c>
      <c r="C5" s="1029" t="s">
        <v>128</v>
      </c>
      <c r="D5" s="1029"/>
    </row>
    <row r="6" spans="2:4" ht="208.5" customHeight="1">
      <c r="B6" s="22" t="s">
        <v>116</v>
      </c>
      <c r="C6" s="198" t="s">
        <v>616</v>
      </c>
      <c r="D6" s="962" t="s">
        <v>2181</v>
      </c>
    </row>
    <row r="7" spans="2:4" ht="127" customHeight="1">
      <c r="B7" s="22" t="s">
        <v>119</v>
      </c>
      <c r="C7" s="198" t="s">
        <v>617</v>
      </c>
      <c r="D7" s="962" t="s">
        <v>2186</v>
      </c>
    </row>
    <row r="8" spans="2:4" ht="15.5">
      <c r="B8" s="28" t="s">
        <v>149</v>
      </c>
      <c r="C8" s="198" t="s">
        <v>618</v>
      </c>
      <c r="D8" s="962" t="s">
        <v>2182</v>
      </c>
    </row>
    <row r="9" spans="2:4" ht="77.5">
      <c r="B9" s="22" t="s">
        <v>137</v>
      </c>
      <c r="C9" s="198" t="s">
        <v>619</v>
      </c>
      <c r="D9" s="962" t="s">
        <v>2187</v>
      </c>
    </row>
    <row r="10" spans="2:4" ht="77.5">
      <c r="B10" s="28" t="s">
        <v>139</v>
      </c>
      <c r="C10" s="198" t="s">
        <v>620</v>
      </c>
      <c r="D10" s="962" t="s">
        <v>2188</v>
      </c>
    </row>
    <row r="11" spans="2:4" ht="31">
      <c r="B11" s="22" t="s">
        <v>142</v>
      </c>
      <c r="C11" s="198" t="s">
        <v>621</v>
      </c>
      <c r="D11" s="962" t="s">
        <v>2183</v>
      </c>
    </row>
    <row r="12" spans="2:4" ht="31">
      <c r="B12" s="22" t="s">
        <v>144</v>
      </c>
      <c r="C12" s="198" t="s">
        <v>622</v>
      </c>
      <c r="D12" s="962" t="s">
        <v>2184</v>
      </c>
    </row>
    <row r="13" spans="2:4" ht="46.5">
      <c r="B13" s="22" t="s">
        <v>256</v>
      </c>
      <c r="C13" s="198" t="s">
        <v>623</v>
      </c>
      <c r="D13" s="962" t="s">
        <v>2185</v>
      </c>
    </row>
    <row r="14" spans="2:4" ht="124">
      <c r="B14" s="1029" t="s">
        <v>305</v>
      </c>
      <c r="C14" s="199" t="s">
        <v>624</v>
      </c>
      <c r="D14" s="1107" t="s">
        <v>2189</v>
      </c>
    </row>
    <row r="15" spans="2:4" ht="31">
      <c r="B15" s="1029"/>
      <c r="C15" s="199" t="s">
        <v>625</v>
      </c>
      <c r="D15" s="1108"/>
    </row>
    <row r="16" spans="2:4" ht="46.5">
      <c r="B16" s="1029"/>
      <c r="C16" s="199" t="s">
        <v>626</v>
      </c>
      <c r="D16" s="1108"/>
    </row>
    <row r="17" spans="2:4" ht="46.5">
      <c r="B17" s="1029"/>
      <c r="C17" s="199" t="s">
        <v>627</v>
      </c>
      <c r="D17" s="1108"/>
    </row>
    <row r="18" spans="2:4" ht="31">
      <c r="B18" s="1029"/>
      <c r="C18" s="199" t="s">
        <v>628</v>
      </c>
      <c r="D18" s="1109"/>
    </row>
    <row r="19" spans="2:4">
      <c r="B19" s="112"/>
    </row>
    <row r="20" spans="2:4">
      <c r="B20" s="113"/>
    </row>
    <row r="21" spans="2:4">
      <c r="B21" s="113"/>
    </row>
    <row r="22" spans="2:4">
      <c r="B22" s="112"/>
    </row>
    <row r="23" spans="2:4">
      <c r="B23" s="112"/>
    </row>
  </sheetData>
  <mergeCells count="3">
    <mergeCell ref="C5:D5"/>
    <mergeCell ref="B14:B18"/>
    <mergeCell ref="D14:D18"/>
  </mergeCells>
  <pageMargins left="0.70866141732283472" right="0.70866141732283472" top="0.74803149606299213" bottom="0.74803149606299213" header="0.31496062992125984" footer="0.31496062992125984"/>
  <pageSetup paperSize="9" scale="50" orientation="landscape" r:id="rId1"/>
  <headerFooter>
    <oddHeader>&amp;CCS
Příloha XIII</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9" tint="0.79998168889431442"/>
  </sheetPr>
  <dimension ref="A2:K48"/>
  <sheetViews>
    <sheetView showGridLines="0" view="pageLayout" zoomScaleNormal="100" workbookViewId="0">
      <selection activeCell="B4" sqref="B4"/>
    </sheetView>
  </sheetViews>
  <sheetFormatPr defaultColWidth="9.1796875" defaultRowHeight="14.5"/>
  <cols>
    <col min="1" max="1" width="6.453125" customWidth="1"/>
    <col min="2" max="2" width="10.453125" customWidth="1"/>
    <col min="3" max="3" width="26.54296875" customWidth="1"/>
  </cols>
  <sheetData>
    <row r="2" spans="1:11" ht="18.5">
      <c r="B2" s="196" t="s">
        <v>612</v>
      </c>
    </row>
    <row r="3" spans="1:11" ht="15.5">
      <c r="A3" s="200"/>
    </row>
    <row r="4" spans="1:11" ht="29">
      <c r="A4" s="200"/>
      <c r="C4" s="169" t="s">
        <v>629</v>
      </c>
    </row>
    <row r="5" spans="1:11" ht="15.5">
      <c r="A5" s="200"/>
      <c r="C5" s="201"/>
    </row>
    <row r="6" spans="1:11">
      <c r="B6" s="202"/>
      <c r="D6" s="11" t="s">
        <v>6</v>
      </c>
      <c r="E6" s="11" t="s">
        <v>7</v>
      </c>
      <c r="F6" s="11" t="s">
        <v>8</v>
      </c>
      <c r="G6" s="11" t="s">
        <v>43</v>
      </c>
      <c r="H6" s="11" t="s">
        <v>44</v>
      </c>
      <c r="I6" s="11" t="s">
        <v>159</v>
      </c>
      <c r="J6" s="11" t="s">
        <v>160</v>
      </c>
      <c r="K6" s="11" t="s">
        <v>194</v>
      </c>
    </row>
    <row r="7" spans="1:11">
      <c r="D7" s="1115" t="s">
        <v>630</v>
      </c>
      <c r="E7" s="1115"/>
      <c r="F7" s="1115"/>
      <c r="G7" s="1115"/>
      <c r="H7" s="1121" t="s">
        <v>631</v>
      </c>
      <c r="I7" s="1122"/>
      <c r="J7" s="1122"/>
      <c r="K7" s="1123"/>
    </row>
    <row r="8" spans="1:11" ht="29">
      <c r="B8" s="16" t="s">
        <v>632</v>
      </c>
      <c r="C8" s="169" t="s">
        <v>633</v>
      </c>
      <c r="D8" s="22" t="s">
        <v>9</v>
      </c>
      <c r="E8" s="22" t="s">
        <v>45</v>
      </c>
      <c r="F8" s="22" t="s">
        <v>46</v>
      </c>
      <c r="G8" s="22" t="s">
        <v>47</v>
      </c>
      <c r="H8" s="22" t="s">
        <v>9</v>
      </c>
      <c r="I8" s="22" t="s">
        <v>45</v>
      </c>
      <c r="J8" s="22" t="s">
        <v>46</v>
      </c>
      <c r="K8" s="22" t="s">
        <v>47</v>
      </c>
    </row>
    <row r="9" spans="1:11" ht="43.5">
      <c r="B9" s="16" t="s">
        <v>634</v>
      </c>
      <c r="C9" s="169" t="s">
        <v>635</v>
      </c>
      <c r="D9" s="51"/>
      <c r="E9" s="51"/>
      <c r="F9" s="51"/>
      <c r="G9" s="51"/>
      <c r="H9" s="51"/>
      <c r="I9" s="51"/>
      <c r="J9" s="51"/>
      <c r="K9" s="51"/>
    </row>
    <row r="10" spans="1:11" ht="15" customHeight="1">
      <c r="B10" s="1124" t="s">
        <v>636</v>
      </c>
      <c r="C10" s="1125"/>
      <c r="D10" s="1125"/>
      <c r="E10" s="1125"/>
      <c r="F10" s="1125"/>
      <c r="G10" s="1125"/>
      <c r="H10" s="1125"/>
      <c r="I10" s="1125"/>
      <c r="J10" s="1125"/>
      <c r="K10" s="1126"/>
    </row>
    <row r="11" spans="1:11" ht="29">
      <c r="B11" s="172">
        <v>1</v>
      </c>
      <c r="C11" s="169" t="s">
        <v>637</v>
      </c>
      <c r="D11" s="1118"/>
      <c r="E11" s="1118"/>
      <c r="F11" s="1118"/>
      <c r="G11" s="1118"/>
      <c r="H11" s="51"/>
      <c r="I11" s="51"/>
      <c r="J11" s="51"/>
      <c r="K11" s="51"/>
    </row>
    <row r="12" spans="1:11" ht="15" customHeight="1">
      <c r="B12" s="1124" t="s">
        <v>638</v>
      </c>
      <c r="C12" s="1125"/>
      <c r="D12" s="1125"/>
      <c r="E12" s="1125"/>
      <c r="F12" s="1125"/>
      <c r="G12" s="1125"/>
      <c r="H12" s="1125"/>
      <c r="I12" s="1125"/>
      <c r="J12" s="1125"/>
      <c r="K12" s="1126"/>
    </row>
    <row r="13" spans="1:11" ht="43.5">
      <c r="B13" s="172">
        <v>2</v>
      </c>
      <c r="C13" s="169" t="s">
        <v>639</v>
      </c>
      <c r="D13" s="51"/>
      <c r="E13" s="51"/>
      <c r="F13" s="51"/>
      <c r="G13" s="51"/>
      <c r="H13" s="51"/>
      <c r="I13" s="51"/>
      <c r="J13" s="51"/>
      <c r="K13" s="51"/>
    </row>
    <row r="14" spans="1:11">
      <c r="B14" s="172">
        <v>3</v>
      </c>
      <c r="C14" s="203" t="s">
        <v>640</v>
      </c>
      <c r="D14" s="51"/>
      <c r="E14" s="51"/>
      <c r="F14" s="51"/>
      <c r="G14" s="51"/>
      <c r="H14" s="51"/>
      <c r="I14" s="51"/>
      <c r="J14" s="51"/>
      <c r="K14" s="51"/>
    </row>
    <row r="15" spans="1:11">
      <c r="B15" s="172">
        <v>4</v>
      </c>
      <c r="C15" s="203" t="s">
        <v>641</v>
      </c>
      <c r="D15" s="51"/>
      <c r="E15" s="51"/>
      <c r="F15" s="51"/>
      <c r="G15" s="51"/>
      <c r="H15" s="51"/>
      <c r="I15" s="51"/>
      <c r="J15" s="51"/>
      <c r="K15" s="51"/>
    </row>
    <row r="16" spans="1:11" ht="29">
      <c r="B16" s="172">
        <v>5</v>
      </c>
      <c r="C16" s="169" t="s">
        <v>642</v>
      </c>
      <c r="D16" s="51"/>
      <c r="E16" s="51"/>
      <c r="F16" s="51"/>
      <c r="G16" s="51"/>
      <c r="H16" s="51"/>
      <c r="I16" s="51"/>
      <c r="J16" s="51"/>
      <c r="K16" s="51"/>
    </row>
    <row r="17" spans="2:11" ht="43.5">
      <c r="B17" s="172">
        <v>6</v>
      </c>
      <c r="C17" s="203" t="s">
        <v>643</v>
      </c>
      <c r="D17" s="51"/>
      <c r="E17" s="51"/>
      <c r="F17" s="51"/>
      <c r="G17" s="51"/>
      <c r="H17" s="51"/>
      <c r="I17" s="51"/>
      <c r="J17" s="51"/>
      <c r="K17" s="51"/>
    </row>
    <row r="18" spans="2:11" ht="29">
      <c r="B18" s="172">
        <v>7</v>
      </c>
      <c r="C18" s="203" t="s">
        <v>644</v>
      </c>
      <c r="D18" s="51"/>
      <c r="E18" s="51"/>
      <c r="F18" s="51"/>
      <c r="G18" s="51"/>
      <c r="H18" s="51"/>
      <c r="I18" s="51"/>
      <c r="J18" s="51"/>
      <c r="K18" s="51"/>
    </row>
    <row r="19" spans="2:11">
      <c r="B19" s="172">
        <v>8</v>
      </c>
      <c r="C19" s="203" t="s">
        <v>645</v>
      </c>
      <c r="D19" s="51"/>
      <c r="E19" s="51"/>
      <c r="F19" s="51"/>
      <c r="G19" s="51"/>
      <c r="H19" s="51"/>
      <c r="I19" s="51"/>
      <c r="J19" s="51"/>
      <c r="K19" s="51"/>
    </row>
    <row r="20" spans="2:11" ht="29">
      <c r="B20" s="172">
        <v>9</v>
      </c>
      <c r="C20" s="203" t="s">
        <v>646</v>
      </c>
      <c r="D20" s="1120"/>
      <c r="E20" s="1120"/>
      <c r="F20" s="1120"/>
      <c r="G20" s="1120"/>
      <c r="H20" s="204"/>
      <c r="I20" s="204"/>
      <c r="J20" s="204"/>
      <c r="K20" s="204"/>
    </row>
    <row r="21" spans="2:11">
      <c r="B21" s="172">
        <v>10</v>
      </c>
      <c r="C21" s="169" t="s">
        <v>647</v>
      </c>
      <c r="D21" s="51"/>
      <c r="E21" s="51"/>
      <c r="F21" s="51"/>
      <c r="G21" s="51"/>
      <c r="H21" s="51"/>
      <c r="I21" s="51"/>
      <c r="J21" s="51"/>
      <c r="K21" s="51"/>
    </row>
    <row r="22" spans="2:11" ht="43.5">
      <c r="B22" s="172">
        <v>11</v>
      </c>
      <c r="C22" s="203" t="s">
        <v>648</v>
      </c>
      <c r="D22" s="51"/>
      <c r="E22" s="51"/>
      <c r="F22" s="51"/>
      <c r="G22" s="51"/>
      <c r="H22" s="51"/>
      <c r="I22" s="51"/>
      <c r="J22" s="51"/>
      <c r="K22" s="51"/>
    </row>
    <row r="23" spans="2:11" ht="43.5">
      <c r="B23" s="172">
        <v>12</v>
      </c>
      <c r="C23" s="203" t="s">
        <v>649</v>
      </c>
      <c r="D23" s="51"/>
      <c r="E23" s="51"/>
      <c r="F23" s="51"/>
      <c r="G23" s="51"/>
      <c r="H23" s="51"/>
      <c r="I23" s="51"/>
      <c r="J23" s="51"/>
      <c r="K23" s="51"/>
    </row>
    <row r="24" spans="2:11">
      <c r="B24" s="172">
        <v>13</v>
      </c>
      <c r="C24" s="203" t="s">
        <v>650</v>
      </c>
      <c r="D24" s="51"/>
      <c r="E24" s="51"/>
      <c r="F24" s="51"/>
      <c r="G24" s="51"/>
      <c r="H24" s="51"/>
      <c r="I24" s="51"/>
      <c r="J24" s="51"/>
      <c r="K24" s="51"/>
    </row>
    <row r="25" spans="2:11" ht="29">
      <c r="B25" s="172">
        <v>14</v>
      </c>
      <c r="C25" s="169" t="s">
        <v>651</v>
      </c>
      <c r="D25" s="51"/>
      <c r="E25" s="51"/>
      <c r="F25" s="51"/>
      <c r="G25" s="51"/>
      <c r="H25" s="51"/>
      <c r="I25" s="51"/>
      <c r="J25" s="51"/>
      <c r="K25" s="51"/>
    </row>
    <row r="26" spans="2:11" ht="29">
      <c r="B26" s="172">
        <v>15</v>
      </c>
      <c r="C26" s="169" t="s">
        <v>652</v>
      </c>
      <c r="D26" s="51"/>
      <c r="E26" s="51"/>
      <c r="F26" s="51"/>
      <c r="G26" s="51"/>
      <c r="H26" s="51"/>
      <c r="I26" s="51"/>
      <c r="J26" s="51"/>
      <c r="K26" s="51"/>
    </row>
    <row r="27" spans="2:11" ht="29">
      <c r="B27" s="172">
        <v>16</v>
      </c>
      <c r="C27" s="169" t="s">
        <v>653</v>
      </c>
      <c r="D27" s="1118"/>
      <c r="E27" s="1118"/>
      <c r="F27" s="1118"/>
      <c r="G27" s="1118"/>
      <c r="H27" s="51"/>
      <c r="I27" s="51"/>
      <c r="J27" s="51"/>
      <c r="K27" s="51"/>
    </row>
    <row r="28" spans="2:11">
      <c r="B28" s="1119" t="s">
        <v>654</v>
      </c>
      <c r="C28" s="1119"/>
      <c r="D28" s="1119"/>
      <c r="E28" s="1119"/>
      <c r="F28" s="1119"/>
      <c r="G28" s="1119"/>
      <c r="H28" s="1119"/>
      <c r="I28" s="1119"/>
      <c r="J28" s="1119"/>
      <c r="K28" s="1119"/>
    </row>
    <row r="29" spans="2:11" ht="29">
      <c r="B29" s="172">
        <v>17</v>
      </c>
      <c r="C29" s="169" t="s">
        <v>655</v>
      </c>
      <c r="D29" s="51"/>
      <c r="E29" s="51"/>
      <c r="F29" s="51"/>
      <c r="G29" s="51"/>
      <c r="H29" s="51"/>
      <c r="I29" s="51"/>
      <c r="J29" s="51"/>
      <c r="K29" s="51"/>
    </row>
    <row r="30" spans="2:11" ht="29">
      <c r="B30" s="172">
        <v>18</v>
      </c>
      <c r="C30" s="169" t="s">
        <v>656</v>
      </c>
      <c r="D30" s="51"/>
      <c r="E30" s="51"/>
      <c r="F30" s="51"/>
      <c r="G30" s="51"/>
      <c r="H30" s="51"/>
      <c r="I30" s="51"/>
      <c r="J30" s="51"/>
      <c r="K30" s="51"/>
    </row>
    <row r="31" spans="2:11" ht="29">
      <c r="B31" s="172">
        <v>19</v>
      </c>
      <c r="C31" s="169" t="s">
        <v>657</v>
      </c>
      <c r="D31" s="51"/>
      <c r="E31" s="51"/>
      <c r="F31" s="51"/>
      <c r="G31" s="51"/>
      <c r="H31" s="51"/>
      <c r="I31" s="51"/>
      <c r="J31" s="51"/>
      <c r="K31" s="51"/>
    </row>
    <row r="32" spans="2:11">
      <c r="B32" s="1115" t="s">
        <v>658</v>
      </c>
      <c r="C32" s="1117" t="s">
        <v>659</v>
      </c>
      <c r="D32" s="1118"/>
      <c r="E32" s="1118"/>
      <c r="F32" s="1118"/>
      <c r="G32" s="1118"/>
      <c r="H32" s="1114"/>
      <c r="I32" s="1114"/>
      <c r="J32" s="1114"/>
      <c r="K32" s="1114"/>
    </row>
    <row r="33" spans="2:11">
      <c r="B33" s="1115"/>
      <c r="C33" s="1117"/>
      <c r="D33" s="1118"/>
      <c r="E33" s="1118"/>
      <c r="F33" s="1118"/>
      <c r="G33" s="1118"/>
      <c r="H33" s="1114"/>
      <c r="I33" s="1114"/>
      <c r="J33" s="1114"/>
      <c r="K33" s="1114"/>
    </row>
    <row r="34" spans="2:11">
      <c r="B34" s="1115" t="s">
        <v>660</v>
      </c>
      <c r="C34" s="1117" t="s">
        <v>661</v>
      </c>
      <c r="D34" s="1118"/>
      <c r="E34" s="1118"/>
      <c r="F34" s="1118"/>
      <c r="G34" s="1118"/>
      <c r="H34" s="1114"/>
      <c r="I34" s="1114"/>
      <c r="J34" s="1114"/>
      <c r="K34" s="1114"/>
    </row>
    <row r="35" spans="2:11">
      <c r="B35" s="1115"/>
      <c r="C35" s="1117"/>
      <c r="D35" s="1118"/>
      <c r="E35" s="1118"/>
      <c r="F35" s="1118"/>
      <c r="G35" s="1118"/>
      <c r="H35" s="1114"/>
      <c r="I35" s="1114"/>
      <c r="J35" s="1114"/>
      <c r="K35" s="1114"/>
    </row>
    <row r="36" spans="2:11" ht="29">
      <c r="B36" s="172">
        <v>20</v>
      </c>
      <c r="C36" s="169" t="s">
        <v>662</v>
      </c>
      <c r="D36" s="51"/>
      <c r="E36" s="51"/>
      <c r="F36" s="51"/>
      <c r="G36" s="51"/>
      <c r="H36" s="51"/>
      <c r="I36" s="51"/>
      <c r="J36" s="51"/>
      <c r="K36" s="51"/>
    </row>
    <row r="37" spans="2:11">
      <c r="B37" s="1115" t="s">
        <v>283</v>
      </c>
      <c r="C37" s="1116" t="s">
        <v>663</v>
      </c>
      <c r="D37" s="1114"/>
      <c r="E37" s="1114"/>
      <c r="F37" s="1114"/>
      <c r="G37" s="1114"/>
      <c r="H37" s="1114"/>
      <c r="I37" s="1114"/>
      <c r="J37" s="1114"/>
      <c r="K37" s="1114"/>
    </row>
    <row r="38" spans="2:11">
      <c r="B38" s="1115"/>
      <c r="C38" s="1116"/>
      <c r="D38" s="1114"/>
      <c r="E38" s="1114"/>
      <c r="F38" s="1114"/>
      <c r="G38" s="1114"/>
      <c r="H38" s="1114"/>
      <c r="I38" s="1114"/>
      <c r="J38" s="1114"/>
      <c r="K38" s="1114"/>
    </row>
    <row r="39" spans="2:11">
      <c r="B39" s="1115" t="s">
        <v>285</v>
      </c>
      <c r="C39" s="1116" t="s">
        <v>664</v>
      </c>
      <c r="D39" s="1114"/>
      <c r="E39" s="1114"/>
      <c r="F39" s="1114"/>
      <c r="G39" s="1114"/>
      <c r="H39" s="1114"/>
      <c r="I39" s="1114"/>
      <c r="J39" s="1114"/>
      <c r="K39" s="1114"/>
    </row>
    <row r="40" spans="2:11">
      <c r="B40" s="1115"/>
      <c r="C40" s="1116"/>
      <c r="D40" s="1114"/>
      <c r="E40" s="1114"/>
      <c r="F40" s="1114"/>
      <c r="G40" s="1114"/>
      <c r="H40" s="1114"/>
      <c r="I40" s="1114"/>
      <c r="J40" s="1114"/>
      <c r="K40" s="1114"/>
    </row>
    <row r="41" spans="2:11">
      <c r="B41" s="1115" t="s">
        <v>287</v>
      </c>
      <c r="C41" s="1116" t="s">
        <v>665</v>
      </c>
      <c r="D41" s="1114"/>
      <c r="E41" s="1114"/>
      <c r="F41" s="1114"/>
      <c r="G41" s="1114"/>
      <c r="H41" s="1114"/>
      <c r="I41" s="1114"/>
      <c r="J41" s="1114"/>
      <c r="K41" s="1114"/>
    </row>
    <row r="42" spans="2:11">
      <c r="B42" s="1115"/>
      <c r="C42" s="1116"/>
      <c r="D42" s="1114"/>
      <c r="E42" s="1114"/>
      <c r="F42" s="1114"/>
      <c r="G42" s="1114"/>
      <c r="H42" s="1114"/>
      <c r="I42" s="1114"/>
      <c r="J42" s="1114"/>
      <c r="K42" s="1114"/>
    </row>
    <row r="43" spans="2:11">
      <c r="B43" s="1110" t="s">
        <v>666</v>
      </c>
      <c r="C43" s="1111"/>
      <c r="D43" s="1111"/>
      <c r="E43" s="1111"/>
      <c r="F43" s="1111"/>
      <c r="G43" s="1111"/>
      <c r="H43" s="1111"/>
      <c r="I43" s="1111"/>
      <c r="J43" s="1111"/>
      <c r="K43" s="1112"/>
    </row>
    <row r="44" spans="2:11">
      <c r="B44" s="205" t="s">
        <v>667</v>
      </c>
      <c r="C44" s="127" t="s">
        <v>668</v>
      </c>
      <c r="D44" s="1113"/>
      <c r="E44" s="1113"/>
      <c r="F44" s="1113"/>
      <c r="G44" s="1113"/>
      <c r="H44" s="127"/>
      <c r="I44" s="127"/>
      <c r="J44" s="127"/>
      <c r="K44" s="127"/>
    </row>
    <row r="45" spans="2:11" ht="29">
      <c r="B45" s="205">
        <v>22</v>
      </c>
      <c r="C45" s="24" t="s">
        <v>669</v>
      </c>
      <c r="D45" s="1113"/>
      <c r="E45" s="1113"/>
      <c r="F45" s="1113"/>
      <c r="G45" s="1113"/>
      <c r="H45" s="127"/>
      <c r="I45" s="127"/>
      <c r="J45" s="127"/>
      <c r="K45" s="127"/>
    </row>
    <row r="46" spans="2:11">
      <c r="B46" s="205">
        <v>23</v>
      </c>
      <c r="C46" s="127" t="s">
        <v>670</v>
      </c>
      <c r="D46" s="1113"/>
      <c r="E46" s="1113"/>
      <c r="F46" s="1113"/>
      <c r="G46" s="1113"/>
      <c r="H46" s="127"/>
      <c r="I46" s="127"/>
      <c r="J46" s="127"/>
      <c r="K46" s="127"/>
    </row>
    <row r="48" spans="2:11">
      <c r="B48" s="112"/>
    </row>
  </sheetData>
  <mergeCells count="56">
    <mergeCell ref="D20:G20"/>
    <mergeCell ref="D7:G7"/>
    <mergeCell ref="H7:K7"/>
    <mergeCell ref="B10:K10"/>
    <mergeCell ref="D11:G11"/>
    <mergeCell ref="B12:K12"/>
    <mergeCell ref="D27:G27"/>
    <mergeCell ref="B28:K28"/>
    <mergeCell ref="B32:B33"/>
    <mergeCell ref="C32:C33"/>
    <mergeCell ref="D32:G33"/>
    <mergeCell ref="H32:H33"/>
    <mergeCell ref="I32:I33"/>
    <mergeCell ref="J32:J33"/>
    <mergeCell ref="K32:K33"/>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K37:K38"/>
    <mergeCell ref="B39:B40"/>
    <mergeCell ref="C39:C40"/>
    <mergeCell ref="D39:D40"/>
    <mergeCell ref="E39:E40"/>
    <mergeCell ref="F39:F40"/>
    <mergeCell ref="G39:G40"/>
    <mergeCell ref="H39:H40"/>
    <mergeCell ref="I39:I40"/>
    <mergeCell ref="J39:J40"/>
    <mergeCell ref="K39:K40"/>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79998168889431442"/>
  </sheetPr>
  <dimension ref="A3:D13"/>
  <sheetViews>
    <sheetView showGridLines="0" view="pageLayout" zoomScaleNormal="100" workbookViewId="0"/>
  </sheetViews>
  <sheetFormatPr defaultRowHeight="14.5"/>
  <cols>
    <col min="3" max="3" width="65.453125" customWidth="1"/>
    <col min="4" max="4" width="25.1796875" customWidth="1"/>
  </cols>
  <sheetData>
    <row r="3" spans="1:4">
      <c r="B3" s="202" t="s">
        <v>613</v>
      </c>
    </row>
    <row r="4" spans="1:4">
      <c r="B4" s="73" t="s">
        <v>671</v>
      </c>
    </row>
    <row r="5" spans="1:4" ht="15.5">
      <c r="B5" s="197"/>
    </row>
    <row r="6" spans="1:4">
      <c r="B6" s="22" t="s">
        <v>121</v>
      </c>
      <c r="C6" s="1127" t="s">
        <v>128</v>
      </c>
      <c r="D6" s="1128"/>
    </row>
    <row r="7" spans="1:4" ht="31">
      <c r="A7" s="163"/>
      <c r="B7" s="22" t="s">
        <v>116</v>
      </c>
      <c r="C7" s="206" t="s">
        <v>672</v>
      </c>
      <c r="D7" s="206"/>
    </row>
    <row r="8" spans="1:4" ht="15.5">
      <c r="A8" s="163"/>
      <c r="B8" s="22" t="s">
        <v>119</v>
      </c>
      <c r="C8" s="206" t="s">
        <v>673</v>
      </c>
      <c r="D8" s="206"/>
    </row>
    <row r="9" spans="1:4" ht="15.5">
      <c r="A9" s="163"/>
      <c r="B9" s="28" t="s">
        <v>149</v>
      </c>
      <c r="C9" s="206" t="s">
        <v>674</v>
      </c>
      <c r="D9" s="206"/>
    </row>
    <row r="10" spans="1:4" ht="15.5">
      <c r="A10" s="163"/>
      <c r="B10" s="22" t="s">
        <v>137</v>
      </c>
      <c r="C10" s="206" t="s">
        <v>675</v>
      </c>
      <c r="D10" s="206"/>
    </row>
    <row r="11" spans="1:4" ht="15.5">
      <c r="A11" s="163"/>
      <c r="B11" s="28" t="s">
        <v>139</v>
      </c>
      <c r="C11" s="206" t="s">
        <v>676</v>
      </c>
      <c r="D11" s="206"/>
    </row>
    <row r="12" spans="1:4" ht="15.5">
      <c r="A12" s="163"/>
      <c r="B12" s="22" t="s">
        <v>142</v>
      </c>
      <c r="C12" s="206" t="s">
        <v>677</v>
      </c>
      <c r="D12" s="206"/>
    </row>
    <row r="13" spans="1:4" ht="62">
      <c r="A13" s="163"/>
      <c r="B13" s="22" t="s">
        <v>144</v>
      </c>
      <c r="C13" s="206" t="s">
        <v>678</v>
      </c>
      <c r="D13" s="206"/>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tint="0.79998168889431442"/>
  </sheetPr>
  <dimension ref="B2:H44"/>
  <sheetViews>
    <sheetView showGridLines="0" view="pageLayout" zoomScaleNormal="100" workbookViewId="0">
      <selection activeCell="B4" sqref="B4"/>
    </sheetView>
  </sheetViews>
  <sheetFormatPr defaultColWidth="9.1796875" defaultRowHeight="14.5"/>
  <cols>
    <col min="1" max="1" width="3.54296875" customWidth="1"/>
    <col min="3" max="3" width="39.453125" customWidth="1"/>
    <col min="4" max="4" width="13.81640625" customWidth="1"/>
    <col min="5" max="5" width="16" customWidth="1"/>
    <col min="6" max="6" width="18.453125" customWidth="1"/>
    <col min="7" max="7" width="12.54296875" customWidth="1"/>
    <col min="8" max="8" width="17.81640625" customWidth="1"/>
    <col min="9" max="9" width="16.81640625" customWidth="1"/>
    <col min="10" max="10" width="18.54296875" customWidth="1"/>
  </cols>
  <sheetData>
    <row r="2" spans="2:8" ht="18.5">
      <c r="B2" s="621" t="s">
        <v>614</v>
      </c>
    </row>
    <row r="3" spans="2:8">
      <c r="B3" s="73" t="s">
        <v>679</v>
      </c>
    </row>
    <row r="4" spans="2:8" s="73" customFormat="1" ht="15" thickBot="1"/>
    <row r="5" spans="2:8" ht="15" thickBot="1">
      <c r="B5" s="1137"/>
      <c r="C5" s="1138"/>
      <c r="D5" s="207" t="s">
        <v>6</v>
      </c>
      <c r="E5" s="207" t="s">
        <v>7</v>
      </c>
      <c r="F5" s="208" t="s">
        <v>8</v>
      </c>
      <c r="G5" s="209" t="s">
        <v>43</v>
      </c>
      <c r="H5" s="210" t="s">
        <v>44</v>
      </c>
    </row>
    <row r="6" spans="2:8" ht="15.75" customHeight="1" thickBot="1">
      <c r="B6" s="1139" t="s">
        <v>680</v>
      </c>
      <c r="C6" s="1140"/>
      <c r="D6" s="1134" t="s">
        <v>681</v>
      </c>
      <c r="E6" s="1135"/>
      <c r="F6" s="1135"/>
      <c r="G6" s="1136"/>
      <c r="H6" s="1129" t="s">
        <v>682</v>
      </c>
    </row>
    <row r="7" spans="2:8" ht="15" customHeight="1" thickBot="1">
      <c r="B7" s="1141"/>
      <c r="C7" s="1142"/>
      <c r="D7" s="211" t="s">
        <v>683</v>
      </c>
      <c r="E7" s="211" t="s">
        <v>684</v>
      </c>
      <c r="F7" s="211" t="s">
        <v>685</v>
      </c>
      <c r="G7" s="212" t="s">
        <v>686</v>
      </c>
      <c r="H7" s="1130"/>
    </row>
    <row r="8" spans="2:8" ht="15" thickBot="1">
      <c r="B8" s="213" t="s">
        <v>687</v>
      </c>
      <c r="C8" s="214"/>
      <c r="D8" s="214"/>
      <c r="E8" s="215"/>
      <c r="F8" s="214"/>
      <c r="G8" s="214"/>
      <c r="H8" s="216"/>
    </row>
    <row r="9" spans="2:8" ht="15" thickBot="1">
      <c r="B9" s="217">
        <v>1</v>
      </c>
      <c r="C9" s="218" t="s">
        <v>688</v>
      </c>
      <c r="D9" s="219"/>
      <c r="E9" s="220"/>
      <c r="F9" s="221"/>
      <c r="G9" s="222"/>
      <c r="H9" s="223"/>
    </row>
    <row r="10" spans="2:8" ht="15" thickBot="1">
      <c r="B10" s="224">
        <v>2</v>
      </c>
      <c r="C10" s="225" t="s">
        <v>689</v>
      </c>
      <c r="D10" s="226"/>
      <c r="E10" s="226"/>
      <c r="F10" s="227"/>
      <c r="G10" s="228"/>
      <c r="H10" s="229"/>
    </row>
    <row r="11" spans="2:8" ht="15" thickBot="1">
      <c r="B11" s="224">
        <v>3</v>
      </c>
      <c r="C11" s="225" t="s">
        <v>690</v>
      </c>
      <c r="D11" s="230"/>
      <c r="E11" s="226"/>
      <c r="F11" s="227"/>
      <c r="G11" s="228"/>
      <c r="H11" s="229"/>
    </row>
    <row r="12" spans="2:8" ht="15" thickBot="1">
      <c r="B12" s="231">
        <v>4</v>
      </c>
      <c r="C12" s="218" t="s">
        <v>691</v>
      </c>
      <c r="D12" s="230"/>
      <c r="E12" s="220"/>
      <c r="F12" s="221"/>
      <c r="G12" s="232"/>
      <c r="H12" s="233"/>
    </row>
    <row r="13" spans="2:8" ht="15" thickBot="1">
      <c r="B13" s="224">
        <v>5</v>
      </c>
      <c r="C13" s="225" t="s">
        <v>640</v>
      </c>
      <c r="D13" s="230"/>
      <c r="E13" s="234"/>
      <c r="F13" s="235"/>
      <c r="G13" s="228"/>
      <c r="H13" s="229"/>
    </row>
    <row r="14" spans="2:8" ht="15" thickBot="1">
      <c r="B14" s="224">
        <v>6</v>
      </c>
      <c r="C14" s="225" t="s">
        <v>641</v>
      </c>
      <c r="D14" s="230"/>
      <c r="E14" s="234"/>
      <c r="F14" s="235"/>
      <c r="G14" s="228"/>
      <c r="H14" s="229"/>
    </row>
    <row r="15" spans="2:8" ht="15" thickBot="1">
      <c r="B15" s="231">
        <v>7</v>
      </c>
      <c r="C15" s="218" t="s">
        <v>692</v>
      </c>
      <c r="D15" s="230"/>
      <c r="E15" s="220"/>
      <c r="F15" s="221"/>
      <c r="G15" s="232"/>
      <c r="H15" s="233"/>
    </row>
    <row r="16" spans="2:8" ht="15" thickBot="1">
      <c r="B16" s="224">
        <v>8</v>
      </c>
      <c r="C16" s="225" t="s">
        <v>693</v>
      </c>
      <c r="D16" s="230"/>
      <c r="E16" s="236"/>
      <c r="F16" s="235"/>
      <c r="G16" s="228"/>
      <c r="H16" s="229"/>
    </row>
    <row r="17" spans="2:8" ht="15" thickBot="1">
      <c r="B17" s="224">
        <v>9</v>
      </c>
      <c r="C17" s="237" t="s">
        <v>694</v>
      </c>
      <c r="D17" s="230"/>
      <c r="E17" s="234"/>
      <c r="F17" s="235"/>
      <c r="G17" s="228"/>
      <c r="H17" s="229"/>
    </row>
    <row r="18" spans="2:8" ht="15" thickBot="1">
      <c r="B18" s="231">
        <v>10</v>
      </c>
      <c r="C18" s="218" t="s">
        <v>695</v>
      </c>
      <c r="D18" s="230"/>
      <c r="E18" s="220"/>
      <c r="F18" s="221"/>
      <c r="G18" s="232"/>
      <c r="H18" s="233"/>
    </row>
    <row r="19" spans="2:8" ht="15" thickBot="1">
      <c r="B19" s="231">
        <v>11</v>
      </c>
      <c r="C19" s="218" t="s">
        <v>696</v>
      </c>
      <c r="D19" s="220"/>
      <c r="E19" s="220"/>
      <c r="F19" s="221"/>
      <c r="G19" s="232"/>
      <c r="H19" s="233"/>
    </row>
    <row r="20" spans="2:8" ht="15" thickBot="1">
      <c r="B20" s="224">
        <v>12</v>
      </c>
      <c r="C20" s="225" t="s">
        <v>697</v>
      </c>
      <c r="D20" s="234"/>
      <c r="E20" s="230"/>
      <c r="F20" s="238"/>
      <c r="G20" s="239"/>
      <c r="H20" s="240"/>
    </row>
    <row r="21" spans="2:8" ht="44" thickBot="1">
      <c r="B21" s="224">
        <v>13</v>
      </c>
      <c r="C21" s="225" t="s">
        <v>698</v>
      </c>
      <c r="D21" s="230"/>
      <c r="E21" s="234"/>
      <c r="F21" s="235"/>
      <c r="G21" s="228"/>
      <c r="H21" s="229"/>
    </row>
    <row r="22" spans="2:8" ht="15" thickBot="1">
      <c r="B22" s="241">
        <v>14</v>
      </c>
      <c r="C22" s="242" t="s">
        <v>103</v>
      </c>
      <c r="D22" s="243"/>
      <c r="E22" s="243"/>
      <c r="F22" s="244"/>
      <c r="G22" s="245"/>
      <c r="H22" s="246"/>
    </row>
    <row r="23" spans="2:8" ht="23.25" customHeight="1" thickBot="1">
      <c r="B23" s="1131" t="s">
        <v>699</v>
      </c>
      <c r="C23" s="1132"/>
      <c r="D23" s="1132"/>
      <c r="E23" s="1132"/>
      <c r="F23" s="1132"/>
      <c r="G23" s="1132"/>
      <c r="H23" s="1133"/>
    </row>
    <row r="24" spans="2:8" ht="15" thickBot="1">
      <c r="B24" s="231">
        <v>15</v>
      </c>
      <c r="C24" s="218" t="s">
        <v>637</v>
      </c>
      <c r="D24" s="247"/>
      <c r="E24" s="248"/>
      <c r="F24" s="249"/>
      <c r="G24" s="250"/>
      <c r="H24" s="233"/>
    </row>
    <row r="25" spans="2:8" ht="29.5" thickBot="1">
      <c r="B25" s="231" t="s">
        <v>700</v>
      </c>
      <c r="C25" s="218" t="s">
        <v>701</v>
      </c>
      <c r="D25" s="251"/>
      <c r="E25" s="220"/>
      <c r="F25" s="221"/>
      <c r="G25" s="252"/>
      <c r="H25" s="233"/>
    </row>
    <row r="26" spans="2:8" ht="29.5" thickBot="1">
      <c r="B26" s="231">
        <v>16</v>
      </c>
      <c r="C26" s="218" t="s">
        <v>702</v>
      </c>
      <c r="D26" s="247"/>
      <c r="E26" s="220"/>
      <c r="F26" s="221"/>
      <c r="G26" s="252"/>
      <c r="H26" s="233"/>
    </row>
    <row r="27" spans="2:8" ht="15" thickBot="1">
      <c r="B27" s="231">
        <v>17</v>
      </c>
      <c r="C27" s="218" t="s">
        <v>703</v>
      </c>
      <c r="D27" s="247"/>
      <c r="E27" s="220"/>
      <c r="F27" s="221"/>
      <c r="G27" s="252"/>
      <c r="H27" s="233"/>
    </row>
    <row r="28" spans="2:8" ht="58.5" thickBot="1">
      <c r="B28" s="224">
        <v>18</v>
      </c>
      <c r="C28" s="253" t="s">
        <v>704</v>
      </c>
      <c r="D28" s="247"/>
      <c r="E28" s="234"/>
      <c r="F28" s="235"/>
      <c r="G28" s="208"/>
      <c r="H28" s="229"/>
    </row>
    <row r="29" spans="2:8" ht="58.5" thickBot="1">
      <c r="B29" s="224">
        <v>19</v>
      </c>
      <c r="C29" s="225" t="s">
        <v>705</v>
      </c>
      <c r="D29" s="247"/>
      <c r="E29" s="234"/>
      <c r="F29" s="235"/>
      <c r="G29" s="208"/>
      <c r="H29" s="229"/>
    </row>
    <row r="30" spans="2:8" ht="58.5" thickBot="1">
      <c r="B30" s="224">
        <v>20</v>
      </c>
      <c r="C30" s="225" t="s">
        <v>706</v>
      </c>
      <c r="D30" s="247"/>
      <c r="E30" s="234"/>
      <c r="F30" s="235"/>
      <c r="G30" s="208"/>
      <c r="H30" s="229"/>
    </row>
    <row r="31" spans="2:8" ht="44" thickBot="1">
      <c r="B31" s="224">
        <v>21</v>
      </c>
      <c r="C31" s="254" t="s">
        <v>707</v>
      </c>
      <c r="D31" s="247"/>
      <c r="E31" s="234"/>
      <c r="F31" s="235"/>
      <c r="G31" s="208"/>
      <c r="H31" s="229"/>
    </row>
    <row r="32" spans="2:8" ht="29.5" thickBot="1">
      <c r="B32" s="224">
        <v>22</v>
      </c>
      <c r="C32" s="225" t="s">
        <v>708</v>
      </c>
      <c r="D32" s="247"/>
      <c r="E32" s="234"/>
      <c r="F32" s="235"/>
      <c r="G32" s="208"/>
      <c r="H32" s="229"/>
    </row>
    <row r="33" spans="2:8" ht="44" thickBot="1">
      <c r="B33" s="224">
        <v>23</v>
      </c>
      <c r="C33" s="254" t="s">
        <v>707</v>
      </c>
      <c r="D33" s="247"/>
      <c r="E33" s="234"/>
      <c r="F33" s="235"/>
      <c r="G33" s="208"/>
      <c r="H33" s="229"/>
    </row>
    <row r="34" spans="2:8" ht="73" thickBot="1">
      <c r="B34" s="224">
        <v>24</v>
      </c>
      <c r="C34" s="225" t="s">
        <v>709</v>
      </c>
      <c r="D34" s="247"/>
      <c r="E34" s="234"/>
      <c r="F34" s="235"/>
      <c r="G34" s="208"/>
      <c r="H34" s="229"/>
    </row>
    <row r="35" spans="2:8" ht="15" thickBot="1">
      <c r="B35" s="231">
        <v>25</v>
      </c>
      <c r="C35" s="218" t="s">
        <v>710</v>
      </c>
      <c r="D35" s="247"/>
      <c r="E35" s="220"/>
      <c r="F35" s="221"/>
      <c r="G35" s="252"/>
      <c r="H35" s="233"/>
    </row>
    <row r="36" spans="2:8" ht="15" thickBot="1">
      <c r="B36" s="231">
        <v>26</v>
      </c>
      <c r="C36" s="218" t="s">
        <v>711</v>
      </c>
      <c r="D36" s="220"/>
      <c r="E36" s="255"/>
      <c r="F36" s="256"/>
      <c r="G36" s="257"/>
      <c r="H36" s="258"/>
    </row>
    <row r="37" spans="2:8" ht="15" thickBot="1">
      <c r="B37" s="224">
        <v>27</v>
      </c>
      <c r="C37" s="225" t="s">
        <v>712</v>
      </c>
      <c r="D37" s="247"/>
      <c r="E37" s="247"/>
      <c r="F37" s="259"/>
      <c r="G37" s="208"/>
      <c r="H37" s="260"/>
    </row>
    <row r="38" spans="2:8" ht="44" thickBot="1">
      <c r="B38" s="224">
        <v>28</v>
      </c>
      <c r="C38" s="225" t="s">
        <v>713</v>
      </c>
      <c r="D38" s="247"/>
      <c r="E38" s="1134"/>
      <c r="F38" s="1135"/>
      <c r="G38" s="1136"/>
      <c r="H38" s="229"/>
    </row>
    <row r="39" spans="2:8" ht="15" thickBot="1">
      <c r="B39" s="224">
        <v>29</v>
      </c>
      <c r="C39" s="225" t="s">
        <v>714</v>
      </c>
      <c r="D39" s="261"/>
      <c r="E39" s="1134"/>
      <c r="F39" s="1135"/>
      <c r="G39" s="1136"/>
      <c r="H39" s="229"/>
    </row>
    <row r="40" spans="2:8" ht="29.5" thickBot="1">
      <c r="B40" s="224">
        <v>30</v>
      </c>
      <c r="C40" s="225" t="s">
        <v>715</v>
      </c>
      <c r="D40" s="247"/>
      <c r="E40" s="1134"/>
      <c r="F40" s="1135"/>
      <c r="G40" s="1136"/>
      <c r="H40" s="229"/>
    </row>
    <row r="41" spans="2:8" ht="29.5" thickBot="1">
      <c r="B41" s="224">
        <v>31</v>
      </c>
      <c r="C41" s="225" t="s">
        <v>716</v>
      </c>
      <c r="D41" s="247"/>
      <c r="E41" s="262"/>
      <c r="F41" s="263"/>
      <c r="G41" s="208"/>
      <c r="H41" s="229"/>
    </row>
    <row r="42" spans="2:8" ht="15" thickBot="1">
      <c r="B42" s="231">
        <v>32</v>
      </c>
      <c r="C42" s="218" t="s">
        <v>717</v>
      </c>
      <c r="D42" s="247"/>
      <c r="E42" s="264"/>
      <c r="F42" s="265"/>
      <c r="G42" s="266"/>
      <c r="H42" s="267"/>
    </row>
    <row r="43" spans="2:8" ht="15" thickBot="1">
      <c r="B43" s="241">
        <v>33</v>
      </c>
      <c r="C43" s="242" t="s">
        <v>718</v>
      </c>
      <c r="D43" s="243"/>
      <c r="E43" s="243"/>
      <c r="F43" s="244"/>
      <c r="G43" s="268"/>
      <c r="H43" s="246"/>
    </row>
    <row r="44" spans="2:8" ht="15" thickBot="1">
      <c r="B44" s="241">
        <v>34</v>
      </c>
      <c r="C44" s="269" t="s">
        <v>719</v>
      </c>
      <c r="D44" s="243"/>
      <c r="E44" s="243"/>
      <c r="F44" s="244"/>
      <c r="G44" s="244"/>
      <c r="H44" s="270"/>
    </row>
  </sheetData>
  <mergeCells count="8">
    <mergeCell ref="B5:C5"/>
    <mergeCell ref="B6:C7"/>
    <mergeCell ref="D6:G6"/>
    <mergeCell ref="H6:H7"/>
    <mergeCell ref="B23:H23"/>
    <mergeCell ref="E38:G38"/>
    <mergeCell ref="E39:G39"/>
    <mergeCell ref="E40:G40"/>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70C0"/>
    <pageSetUpPr fitToPage="1"/>
  </sheetPr>
  <dimension ref="B2:L24"/>
  <sheetViews>
    <sheetView showGridLines="0" workbookViewId="0">
      <selection activeCell="B17" sqref="B17:L17"/>
    </sheetView>
  </sheetViews>
  <sheetFormatPr defaultRowHeight="14.5"/>
  <cols>
    <col min="12" max="12" width="34.81640625" customWidth="1"/>
  </cols>
  <sheetData>
    <row r="2" spans="2:12">
      <c r="B2" t="s">
        <v>1789</v>
      </c>
    </row>
    <row r="3" spans="2:12">
      <c r="B3" t="s">
        <v>1790</v>
      </c>
    </row>
    <row r="5" spans="2:12">
      <c r="B5" s="985" t="s">
        <v>720</v>
      </c>
      <c r="C5" s="986"/>
      <c r="D5" s="986"/>
      <c r="E5" s="986"/>
      <c r="F5" s="986"/>
      <c r="G5" s="986"/>
      <c r="H5" s="986"/>
      <c r="I5" s="986"/>
      <c r="J5" s="986"/>
      <c r="K5" s="986"/>
      <c r="L5" s="987"/>
    </row>
    <row r="6" spans="2:12">
      <c r="B6" s="988" t="s">
        <v>721</v>
      </c>
      <c r="C6" s="983"/>
      <c r="D6" s="983"/>
      <c r="E6" s="983"/>
      <c r="F6" s="983"/>
      <c r="G6" s="983"/>
      <c r="H6" s="983"/>
      <c r="I6" s="983"/>
      <c r="J6" s="983"/>
      <c r="K6" s="983"/>
      <c r="L6" s="989"/>
    </row>
    <row r="7" spans="2:12" ht="22.5" customHeight="1">
      <c r="B7" s="988" t="s">
        <v>2056</v>
      </c>
      <c r="C7" s="983"/>
      <c r="D7" s="983"/>
      <c r="E7" s="983"/>
      <c r="F7" s="983"/>
      <c r="G7" s="983"/>
      <c r="H7" s="983"/>
      <c r="I7" s="983"/>
      <c r="J7" s="983"/>
      <c r="K7" s="983"/>
      <c r="L7" s="989"/>
    </row>
    <row r="8" spans="2:12">
      <c r="B8" s="988" t="s">
        <v>722</v>
      </c>
      <c r="C8" s="983"/>
      <c r="D8" s="983"/>
      <c r="E8" s="983"/>
      <c r="F8" s="983"/>
      <c r="G8" s="983"/>
      <c r="H8" s="983"/>
      <c r="I8" s="983"/>
      <c r="J8" s="983"/>
      <c r="K8" s="983"/>
      <c r="L8" s="989"/>
    </row>
    <row r="9" spans="2:12" ht="22.5" customHeight="1">
      <c r="B9" s="988" t="s">
        <v>723</v>
      </c>
      <c r="C9" s="983"/>
      <c r="D9" s="983"/>
      <c r="E9" s="983"/>
      <c r="F9" s="983"/>
      <c r="G9" s="983"/>
      <c r="H9" s="983"/>
      <c r="I9" s="983"/>
      <c r="J9" s="983"/>
      <c r="K9" s="983"/>
      <c r="L9" s="989"/>
    </row>
    <row r="10" spans="2:12" ht="22.5" customHeight="1">
      <c r="B10" s="988" t="s">
        <v>724</v>
      </c>
      <c r="C10" s="983"/>
      <c r="D10" s="983"/>
      <c r="E10" s="983"/>
      <c r="F10" s="983"/>
      <c r="G10" s="983"/>
      <c r="H10" s="983"/>
      <c r="I10" s="983"/>
      <c r="J10" s="983"/>
      <c r="K10" s="983"/>
      <c r="L10" s="989"/>
    </row>
    <row r="11" spans="2:12" ht="25.9" customHeight="1">
      <c r="B11" s="1143" t="s">
        <v>2054</v>
      </c>
      <c r="C11" s="983"/>
      <c r="D11" s="983"/>
      <c r="E11" s="983"/>
      <c r="F11" s="983"/>
      <c r="G11" s="983"/>
      <c r="H11" s="983"/>
      <c r="I11" s="983"/>
      <c r="J11" s="983"/>
      <c r="K11" s="983"/>
      <c r="L11" s="989"/>
    </row>
    <row r="12" spans="2:12" ht="22.5" customHeight="1">
      <c r="B12" s="988" t="s">
        <v>726</v>
      </c>
      <c r="C12" s="983"/>
      <c r="D12" s="983"/>
      <c r="E12" s="983"/>
      <c r="F12" s="983"/>
      <c r="G12" s="983"/>
      <c r="H12" s="983"/>
      <c r="I12" s="983"/>
      <c r="J12" s="983"/>
      <c r="K12" s="983"/>
      <c r="L12" s="989"/>
    </row>
    <row r="13" spans="2:12" ht="22.5" customHeight="1">
      <c r="B13" s="988" t="s">
        <v>2055</v>
      </c>
      <c r="C13" s="983"/>
      <c r="D13" s="983"/>
      <c r="E13" s="983"/>
      <c r="F13" s="983"/>
      <c r="G13" s="983"/>
      <c r="H13" s="983"/>
      <c r="I13" s="983"/>
      <c r="J13" s="983"/>
      <c r="K13" s="983"/>
      <c r="L13" s="989"/>
    </row>
    <row r="14" spans="2:12" ht="22.5" customHeight="1">
      <c r="B14" s="988" t="s">
        <v>728</v>
      </c>
      <c r="C14" s="983"/>
      <c r="D14" s="983"/>
      <c r="E14" s="983"/>
      <c r="F14" s="983"/>
      <c r="G14" s="983"/>
      <c r="H14" s="983"/>
      <c r="I14" s="983"/>
      <c r="J14" s="983"/>
      <c r="K14" s="983"/>
      <c r="L14" s="989"/>
    </row>
    <row r="15" spans="2:12" ht="22.5" customHeight="1">
      <c r="B15" s="988" t="s">
        <v>729</v>
      </c>
      <c r="C15" s="983"/>
      <c r="D15" s="983"/>
      <c r="E15" s="983"/>
      <c r="F15" s="983"/>
      <c r="G15" s="983"/>
      <c r="H15" s="983"/>
      <c r="I15" s="983"/>
      <c r="J15" s="983"/>
      <c r="K15" s="983"/>
      <c r="L15" s="989"/>
    </row>
    <row r="16" spans="2:12" ht="22.5" customHeight="1">
      <c r="B16" s="988" t="s">
        <v>730</v>
      </c>
      <c r="C16" s="983"/>
      <c r="D16" s="983"/>
      <c r="E16" s="983"/>
      <c r="F16" s="983"/>
      <c r="G16" s="983"/>
      <c r="H16" s="983"/>
      <c r="I16" s="983"/>
      <c r="J16" s="983"/>
      <c r="K16" s="983"/>
      <c r="L16" s="989"/>
    </row>
    <row r="17" spans="2:12" ht="22.5" customHeight="1">
      <c r="B17" s="988" t="s">
        <v>2057</v>
      </c>
      <c r="C17" s="983"/>
      <c r="D17" s="983"/>
      <c r="E17" s="983"/>
      <c r="F17" s="983"/>
      <c r="G17" s="983"/>
      <c r="H17" s="983"/>
      <c r="I17" s="983"/>
      <c r="J17" s="983"/>
      <c r="K17" s="983"/>
      <c r="L17" s="989"/>
    </row>
    <row r="18" spans="2:12" ht="22.5" customHeight="1">
      <c r="B18" s="990" t="s">
        <v>732</v>
      </c>
      <c r="C18" s="991"/>
      <c r="D18" s="991"/>
      <c r="E18" s="991"/>
      <c r="F18" s="991"/>
      <c r="G18" s="991"/>
      <c r="H18" s="991"/>
      <c r="I18" s="991"/>
      <c r="J18" s="991"/>
      <c r="K18" s="991"/>
      <c r="L18" s="992"/>
    </row>
    <row r="19" spans="2:12" ht="22.5" customHeight="1"/>
    <row r="20" spans="2:12" ht="22.5" customHeight="1">
      <c r="B20" s="984"/>
      <c r="C20" s="984"/>
      <c r="D20" s="984"/>
      <c r="E20" s="984"/>
      <c r="F20" s="984"/>
      <c r="G20" s="984"/>
      <c r="H20" s="984"/>
      <c r="I20" s="984"/>
      <c r="J20" s="984"/>
      <c r="K20" s="984"/>
      <c r="L20" s="984"/>
    </row>
    <row r="21" spans="2:12" ht="22.5" customHeight="1">
      <c r="B21" s="983"/>
      <c r="C21" s="983"/>
      <c r="D21" s="983"/>
      <c r="E21" s="983"/>
      <c r="F21" s="983"/>
      <c r="G21" s="983"/>
      <c r="H21" s="983"/>
      <c r="I21" s="983"/>
      <c r="J21" s="983"/>
      <c r="K21" s="983"/>
      <c r="L21" s="983"/>
    </row>
    <row r="22" spans="2:12" ht="22.5" customHeight="1">
      <c r="B22" s="984"/>
      <c r="C22" s="984"/>
      <c r="D22" s="984"/>
      <c r="E22" s="984"/>
      <c r="F22" s="984"/>
      <c r="G22" s="984"/>
      <c r="H22" s="984"/>
      <c r="I22" s="984"/>
      <c r="J22" s="984"/>
      <c r="K22" s="984"/>
      <c r="L22" s="984"/>
    </row>
    <row r="23" spans="2:12" ht="22.5" customHeight="1"/>
    <row r="24" spans="2:12" ht="22.5" customHeight="1"/>
  </sheetData>
  <mergeCells count="17">
    <mergeCell ref="B17:L17"/>
    <mergeCell ref="B18:L18"/>
    <mergeCell ref="B20:L20"/>
    <mergeCell ref="B21:L21"/>
    <mergeCell ref="B22:L22"/>
    <mergeCell ref="B16:L16"/>
    <mergeCell ref="B5:L5"/>
    <mergeCell ref="B6:L6"/>
    <mergeCell ref="B7:L7"/>
    <mergeCell ref="B8:L8"/>
    <mergeCell ref="B9:L9"/>
    <mergeCell ref="B10:L10"/>
    <mergeCell ref="B11:L11"/>
    <mergeCell ref="B12:L12"/>
    <mergeCell ref="B13:L13"/>
    <mergeCell ref="B14:L14"/>
    <mergeCell ref="B15:L15"/>
  </mergeCells>
  <hyperlinks>
    <hyperlink ref="B12:L12" location="'EU CQ2'!A1" display="Šablona EU CQ2: Kvalita úlev" xr:uid="{00000000-0004-0000-2600-000000000000}"/>
    <hyperlink ref="B14:L14" location="'EU CQ4'!A1" display="Šablona EU CQ4: Kvalita nevýkonných expozic podle zeměpisné oblasti " xr:uid="{00000000-0004-0000-2600-000001000000}"/>
    <hyperlink ref="B15:L15" location="' EU CQ5'!A1" display="Šablona EU CQ5: Úvěrová kvalita úvěrů a pohledávek podle odvětví" xr:uid="{00000000-0004-0000-2600-000002000000}"/>
    <hyperlink ref="B16:L16" location="'EU CQ6'!A1" display="Šablona EU CQ6: Ocenění kolaterálu – úvěry a pohledávky " xr:uid="{00000000-0004-0000-2600-000003000000}"/>
    <hyperlink ref="B17:L17" location="'EU CQ7'!A1" display="Šablona EU CQ7: Kolaterál získaný převzetím a exekucemi " xr:uid="{00000000-0004-0000-2600-000004000000}"/>
    <hyperlink ref="B18:L18" location="'EU CQ8'!A1" display="Šablona EU CQ8: Kolaterál získaný převzetím a exekucemi – podle roku původu" xr:uid="{00000000-0004-0000-2600-000005000000}"/>
    <hyperlink ref="B5:L5" location="'EU CRA'!A1" display="Tabulka EU CRA: Obecné kvalitativní informace o úvěrovém riziku" xr:uid="{00000000-0004-0000-2600-000006000000}"/>
    <hyperlink ref="B6:L6" location="'EU CRB'!A1" display="Tabulka EU CRB: Dodatečné zpřístupnění ohledně úvěrové kvality aktiv" xr:uid="{00000000-0004-0000-2600-000007000000}"/>
    <hyperlink ref="B11:L11" location="'EU CQ1'!A1" display="Šablona EU CQ1: Úvěrová kvalita expozic s úlevou" xr:uid="{00000000-0004-0000-2600-000008000000}"/>
    <hyperlink ref="B8:L8" location="'EU CR1-A'!A1" display="Šablona EU CR1-A: Splatnost expozic" xr:uid="{00000000-0004-0000-2600-000009000000}"/>
    <hyperlink ref="B9:L9" location="'EU CR2'!A1" display="Šablona EU CR2: Změny objemu nevýkonných úvěrů a pohledávek" xr:uid="{00000000-0004-0000-2600-00000A000000}"/>
    <hyperlink ref="B13" location="'Template CQ2'!A1" display="Template CQ2: Credit quality of performing and non-performing exposures by past due days" xr:uid="{00000000-0004-0000-2600-00000B000000}"/>
    <hyperlink ref="B13:L13" location="'EU CQ3'!A1" display="Šablona EU CQ3: Úvěrová kvalita výkonných a nevýkonných expozic podle počtu dnů po splatnosti" xr:uid="{00000000-0004-0000-2600-00000C000000}"/>
    <hyperlink ref="B7:L7" location="'EU CR1'!A1" display="Šablona EU CR1: Výkonné a nevýkonné expozice a související rezerva" xr:uid="{00000000-0004-0000-2600-00000D000000}"/>
    <hyperlink ref="B10:L10" location="'EU CR2a'!A1" display="Šablona EU CR2a: Změny objemu nevýkonných úvěrů a pohledávek a související čisté kumulované zpětně získané částky" xr:uid="{00000000-0004-0000-2600-00000E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sheetPr>
  <dimension ref="B2:L8"/>
  <sheetViews>
    <sheetView showGridLines="0" topLeftCell="A3" zoomScaleNormal="100" workbookViewId="0">
      <selection activeCell="B29" sqref="B29"/>
    </sheetView>
  </sheetViews>
  <sheetFormatPr defaultRowHeight="14.5"/>
  <cols>
    <col min="2" max="2" width="165.81640625" customWidth="1"/>
  </cols>
  <sheetData>
    <row r="2" spans="2:12" ht="22.5" customHeight="1">
      <c r="B2" s="548"/>
    </row>
    <row r="3" spans="2:12" ht="20.25" customHeight="1">
      <c r="B3" s="569" t="s">
        <v>2061</v>
      </c>
    </row>
    <row r="4" spans="2:12" ht="43.5">
      <c r="B4" s="315" t="s">
        <v>2116</v>
      </c>
    </row>
    <row r="5" spans="2:12" ht="22.5" customHeight="1">
      <c r="B5" s="983"/>
      <c r="C5" s="983"/>
      <c r="D5" s="983"/>
      <c r="E5" s="983"/>
      <c r="F5" s="983"/>
      <c r="G5" s="983"/>
      <c r="H5" s="983"/>
      <c r="I5" s="983"/>
      <c r="J5" s="983"/>
      <c r="K5" s="983"/>
      <c r="L5" s="983"/>
    </row>
    <row r="6" spans="2:12" ht="22.5" customHeight="1">
      <c r="B6" s="315" t="s">
        <v>2062</v>
      </c>
      <c r="C6" s="315"/>
      <c r="D6" s="315"/>
      <c r="E6" s="315"/>
      <c r="F6" s="315"/>
      <c r="G6" s="315"/>
      <c r="H6" s="315"/>
      <c r="I6" s="315"/>
      <c r="J6" s="315"/>
      <c r="K6" s="315"/>
      <c r="L6" s="315"/>
    </row>
    <row r="7" spans="2:12" ht="22.5" customHeight="1"/>
    <row r="8" spans="2:12" ht="22.5" customHeight="1"/>
  </sheetData>
  <mergeCells count="1">
    <mergeCell ref="B5:L5"/>
  </mergeCell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5" tint="0.79998168889431442"/>
    <pageSetUpPr fitToPage="1"/>
  </sheetPr>
  <dimension ref="B2:S12"/>
  <sheetViews>
    <sheetView showGridLines="0" view="pageLayout" zoomScaleNormal="100" workbookViewId="0">
      <selection activeCell="Y8" sqref="Y8"/>
    </sheetView>
  </sheetViews>
  <sheetFormatPr defaultRowHeight="14.5"/>
  <cols>
    <col min="1" max="1" width="5.54296875" customWidth="1"/>
    <col min="2" max="2" width="6.54296875" customWidth="1"/>
    <col min="10" max="11" width="9.1796875" customWidth="1"/>
    <col min="12" max="12" width="19.54296875" customWidth="1"/>
    <col min="13" max="17" width="9.1796875" hidden="1" customWidth="1"/>
    <col min="18" max="19" width="7.81640625" customWidth="1"/>
  </cols>
  <sheetData>
    <row r="2" spans="2:19" ht="18.5">
      <c r="B2" s="45" t="s">
        <v>720</v>
      </c>
    </row>
    <row r="4" spans="2:19">
      <c r="B4" s="1145" t="s">
        <v>733</v>
      </c>
      <c r="C4" s="1145"/>
      <c r="D4" s="1145"/>
      <c r="E4" s="1145"/>
      <c r="F4" s="1145"/>
      <c r="G4" s="1145"/>
      <c r="H4" s="1145"/>
      <c r="I4" s="1145"/>
      <c r="J4" s="1145"/>
      <c r="K4" s="1145"/>
      <c r="L4" s="1145"/>
      <c r="M4" s="1145"/>
      <c r="N4" s="1145"/>
      <c r="O4" s="1145"/>
      <c r="P4" s="1145"/>
      <c r="Q4" s="1145"/>
      <c r="R4" s="1145"/>
      <c r="S4" s="1145"/>
    </row>
    <row r="5" spans="2:19">
      <c r="B5" s="1146" t="s">
        <v>734</v>
      </c>
      <c r="C5" s="1146"/>
      <c r="D5" s="1146"/>
      <c r="E5" s="1146"/>
      <c r="F5" s="1146"/>
      <c r="G5" s="1146"/>
      <c r="H5" s="1146"/>
      <c r="I5" s="1146"/>
      <c r="J5" s="1146"/>
      <c r="K5" s="1146"/>
      <c r="L5" s="1146"/>
      <c r="M5" s="1146"/>
      <c r="N5" s="1146"/>
      <c r="O5" s="1146"/>
      <c r="P5" s="1146"/>
      <c r="Q5" s="1146"/>
      <c r="R5" s="1146"/>
      <c r="S5" s="1146"/>
    </row>
    <row r="6" spans="2:19" ht="148.5" customHeight="1">
      <c r="B6" s="11" t="s">
        <v>116</v>
      </c>
      <c r="C6" s="1147" t="s">
        <v>2204</v>
      </c>
      <c r="D6" s="1147"/>
      <c r="E6" s="1147"/>
      <c r="F6" s="1147"/>
      <c r="G6" s="1147"/>
      <c r="H6" s="1147"/>
      <c r="I6" s="1147"/>
      <c r="J6" s="1147"/>
      <c r="K6" s="1147"/>
      <c r="L6" s="1147"/>
      <c r="M6" s="1147"/>
      <c r="N6" s="1147"/>
      <c r="O6" s="1147"/>
      <c r="P6" s="1147"/>
      <c r="Q6" s="1147"/>
      <c r="R6" s="1147"/>
      <c r="S6" s="1147"/>
    </row>
    <row r="7" spans="2:19" ht="284.5" customHeight="1">
      <c r="B7" s="1028" t="s">
        <v>119</v>
      </c>
      <c r="C7" s="1144" t="s">
        <v>2205</v>
      </c>
      <c r="D7" s="1144"/>
      <c r="E7" s="1144"/>
      <c r="F7" s="1144"/>
      <c r="G7" s="1144"/>
      <c r="H7" s="1144"/>
      <c r="I7" s="1144"/>
      <c r="J7" s="1144"/>
      <c r="K7" s="1144"/>
      <c r="L7" s="1144"/>
      <c r="M7" s="1144"/>
      <c r="N7" s="1144"/>
      <c r="O7" s="1144"/>
      <c r="P7" s="1144"/>
      <c r="Q7" s="1144"/>
      <c r="R7" s="1144"/>
      <c r="S7" s="1144"/>
    </row>
    <row r="8" spans="2:19" ht="152" customHeight="1">
      <c r="B8" s="1028"/>
      <c r="C8" s="1144"/>
      <c r="D8" s="1144"/>
      <c r="E8" s="1144"/>
      <c r="F8" s="1144"/>
      <c r="G8" s="1144"/>
      <c r="H8" s="1144"/>
      <c r="I8" s="1144"/>
      <c r="J8" s="1144"/>
      <c r="K8" s="1144"/>
      <c r="L8" s="1144"/>
      <c r="M8" s="1144"/>
      <c r="N8" s="1144"/>
      <c r="O8" s="1144"/>
      <c r="P8" s="1144"/>
      <c r="Q8" s="1144"/>
      <c r="R8" s="1144"/>
      <c r="S8" s="1144"/>
    </row>
    <row r="9" spans="2:19" ht="58" customHeight="1">
      <c r="B9" s="1148" t="s">
        <v>149</v>
      </c>
      <c r="C9" s="1144" t="s">
        <v>2203</v>
      </c>
      <c r="D9" s="1144"/>
      <c r="E9" s="1144"/>
      <c r="F9" s="1144"/>
      <c r="G9" s="1144"/>
      <c r="H9" s="1144"/>
      <c r="I9" s="1144"/>
      <c r="J9" s="1144"/>
      <c r="K9" s="1144"/>
      <c r="L9" s="1144"/>
      <c r="M9" s="1144"/>
      <c r="N9" s="1144"/>
      <c r="O9" s="1144"/>
      <c r="P9" s="1144"/>
      <c r="Q9" s="1144"/>
      <c r="R9" s="1144"/>
      <c r="S9" s="1144"/>
    </row>
    <row r="10" spans="2:19">
      <c r="B10" s="1148"/>
      <c r="C10" s="1144"/>
      <c r="D10" s="1144"/>
      <c r="E10" s="1144"/>
      <c r="F10" s="1144"/>
      <c r="G10" s="1144"/>
      <c r="H10" s="1144"/>
      <c r="I10" s="1144"/>
      <c r="J10" s="1144"/>
      <c r="K10" s="1144"/>
      <c r="L10" s="1144"/>
      <c r="M10" s="1144"/>
      <c r="N10" s="1144"/>
      <c r="O10" s="1144"/>
      <c r="P10" s="1144"/>
      <c r="Q10" s="1144"/>
      <c r="R10" s="1144"/>
      <c r="S10" s="1144"/>
    </row>
    <row r="11" spans="2:19">
      <c r="B11" s="1028" t="s">
        <v>137</v>
      </c>
      <c r="C11" s="1144" t="s">
        <v>735</v>
      </c>
      <c r="D11" s="1144"/>
      <c r="E11" s="1144"/>
      <c r="F11" s="1144"/>
      <c r="G11" s="1144"/>
      <c r="H11" s="1144"/>
      <c r="I11" s="1144"/>
      <c r="J11" s="1144"/>
      <c r="K11" s="1144"/>
      <c r="L11" s="1144"/>
      <c r="M11" s="1144"/>
      <c r="N11" s="1144"/>
      <c r="O11" s="1144"/>
      <c r="P11" s="1144"/>
      <c r="Q11" s="1144"/>
      <c r="R11" s="1144"/>
      <c r="S11" s="1144"/>
    </row>
    <row r="12" spans="2:19">
      <c r="B12" s="1028"/>
      <c r="C12" s="1144"/>
      <c r="D12" s="1144"/>
      <c r="E12" s="1144"/>
      <c r="F12" s="1144"/>
      <c r="G12" s="1144"/>
      <c r="H12" s="1144"/>
      <c r="I12" s="1144"/>
      <c r="J12" s="1144"/>
      <c r="K12" s="1144"/>
      <c r="L12" s="1144"/>
      <c r="M12" s="1144"/>
      <c r="N12" s="1144"/>
      <c r="O12" s="1144"/>
      <c r="P12" s="1144"/>
      <c r="Q12" s="1144"/>
      <c r="R12" s="1144"/>
      <c r="S12" s="1144"/>
    </row>
  </sheetData>
  <mergeCells count="9">
    <mergeCell ref="B11:B12"/>
    <mergeCell ref="C11:S12"/>
    <mergeCell ref="B4:S4"/>
    <mergeCell ref="B5:S5"/>
    <mergeCell ref="C6:S6"/>
    <mergeCell ref="B7:B8"/>
    <mergeCell ref="C7:S8"/>
    <mergeCell ref="B9:B10"/>
    <mergeCell ref="C9:S10"/>
  </mergeCells>
  <pageMargins left="0.70866141732283472" right="0.70866141732283472" top="0.74803149606299213" bottom="0.74803149606299213" header="0.31496062992125984" footer="0.31496062992125984"/>
  <pageSetup paperSize="9" scale="63" orientation="landscape" r:id="rId1"/>
  <headerFooter>
    <oddHeader>&amp;CCS
Příloha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5" tint="0.79998168889431442"/>
    <pageSetUpPr fitToPage="1"/>
  </sheetPr>
  <dimension ref="B2:S11"/>
  <sheetViews>
    <sheetView showGridLines="0" view="pageLayout" zoomScaleNormal="100" workbookViewId="0">
      <selection activeCell="B4" sqref="B4:S4"/>
    </sheetView>
  </sheetViews>
  <sheetFormatPr defaultRowHeight="14.5"/>
  <cols>
    <col min="1" max="1" width="5.54296875" customWidth="1"/>
    <col min="2" max="2" width="5.453125" customWidth="1"/>
    <col min="14" max="14" width="0.453125" customWidth="1"/>
    <col min="15" max="18" width="9.1796875" hidden="1" customWidth="1"/>
    <col min="19" max="19" width="17.1796875" customWidth="1"/>
  </cols>
  <sheetData>
    <row r="2" spans="2:19" ht="18.5">
      <c r="B2" s="45" t="s">
        <v>721</v>
      </c>
    </row>
    <row r="4" spans="2:19">
      <c r="B4" s="1146" t="s">
        <v>734</v>
      </c>
      <c r="C4" s="1146"/>
      <c r="D4" s="1146"/>
      <c r="E4" s="1146"/>
      <c r="F4" s="1146"/>
      <c r="G4" s="1146"/>
      <c r="H4" s="1146"/>
      <c r="I4" s="1146"/>
      <c r="J4" s="1146"/>
      <c r="K4" s="1146"/>
      <c r="L4" s="1146"/>
      <c r="M4" s="1146"/>
      <c r="N4" s="1146"/>
      <c r="O4" s="1146"/>
      <c r="P4" s="1146"/>
      <c r="Q4" s="1146"/>
      <c r="R4" s="1146"/>
      <c r="S4" s="1146"/>
    </row>
    <row r="5" spans="2:19" ht="51.75" customHeight="1">
      <c r="B5" s="11" t="s">
        <v>116</v>
      </c>
      <c r="C5" s="1144" t="s">
        <v>736</v>
      </c>
      <c r="D5" s="1144"/>
      <c r="E5" s="1144"/>
      <c r="F5" s="1144"/>
      <c r="G5" s="1144"/>
      <c r="H5" s="1144"/>
      <c r="I5" s="1144"/>
      <c r="J5" s="1144"/>
      <c r="K5" s="1144"/>
      <c r="L5" s="1144"/>
      <c r="M5" s="1144"/>
      <c r="N5" s="1144"/>
      <c r="O5" s="1144"/>
      <c r="P5" s="1144"/>
      <c r="Q5" s="1144"/>
      <c r="R5" s="1144"/>
      <c r="S5" s="1144"/>
    </row>
    <row r="6" spans="2:19" ht="15" customHeight="1">
      <c r="B6" s="1028" t="s">
        <v>119</v>
      </c>
      <c r="C6" s="1144" t="s">
        <v>737</v>
      </c>
      <c r="D6" s="1144"/>
      <c r="E6" s="1144"/>
      <c r="F6" s="1144"/>
      <c r="G6" s="1144"/>
      <c r="H6" s="1144"/>
      <c r="I6" s="1144"/>
      <c r="J6" s="1144"/>
      <c r="K6" s="1144"/>
      <c r="L6" s="1144"/>
      <c r="M6" s="1144"/>
      <c r="N6" s="1144"/>
      <c r="O6" s="1144"/>
      <c r="P6" s="1144"/>
      <c r="Q6" s="1144"/>
      <c r="R6" s="1144"/>
      <c r="S6" s="1144"/>
    </row>
    <row r="7" spans="2:19">
      <c r="B7" s="1028"/>
      <c r="C7" s="1144"/>
      <c r="D7" s="1144"/>
      <c r="E7" s="1144"/>
      <c r="F7" s="1144"/>
      <c r="G7" s="1144"/>
      <c r="H7" s="1144"/>
      <c r="I7" s="1144"/>
      <c r="J7" s="1144"/>
      <c r="K7" s="1144"/>
      <c r="L7" s="1144"/>
      <c r="M7" s="1144"/>
      <c r="N7" s="1144"/>
      <c r="O7" s="1144"/>
      <c r="P7" s="1144"/>
      <c r="Q7" s="1144"/>
      <c r="R7" s="1144"/>
      <c r="S7" s="1144"/>
    </row>
    <row r="8" spans="2:19">
      <c r="B8" s="1028" t="s">
        <v>149</v>
      </c>
      <c r="C8" s="1144" t="s">
        <v>738</v>
      </c>
      <c r="D8" s="1144"/>
      <c r="E8" s="1144"/>
      <c r="F8" s="1144"/>
      <c r="G8" s="1144"/>
      <c r="H8" s="1144"/>
      <c r="I8" s="1144"/>
      <c r="J8" s="1144"/>
      <c r="K8" s="1144"/>
      <c r="L8" s="1144"/>
      <c r="M8" s="1144"/>
      <c r="N8" s="1144"/>
      <c r="O8" s="1144"/>
      <c r="P8" s="1144"/>
      <c r="Q8" s="1144"/>
      <c r="R8" s="1144"/>
      <c r="S8" s="1144"/>
    </row>
    <row r="9" spans="2:19">
      <c r="B9" s="1028"/>
      <c r="C9" s="1144"/>
      <c r="D9" s="1144"/>
      <c r="E9" s="1144"/>
      <c r="F9" s="1144"/>
      <c r="G9" s="1144"/>
      <c r="H9" s="1144"/>
      <c r="I9" s="1144"/>
      <c r="J9" s="1144"/>
      <c r="K9" s="1144"/>
      <c r="L9" s="1144"/>
      <c r="M9" s="1144"/>
      <c r="N9" s="1144"/>
      <c r="O9" s="1144"/>
      <c r="P9" s="1144"/>
      <c r="Q9" s="1144"/>
      <c r="R9" s="1144"/>
      <c r="S9" s="1144"/>
    </row>
    <row r="10" spans="2:19">
      <c r="B10" s="1028" t="s">
        <v>137</v>
      </c>
      <c r="C10" s="1144" t="s">
        <v>739</v>
      </c>
      <c r="D10" s="1144"/>
      <c r="E10" s="1144"/>
      <c r="F10" s="1144"/>
      <c r="G10" s="1144"/>
      <c r="H10" s="1144"/>
      <c r="I10" s="1144"/>
      <c r="J10" s="1144"/>
      <c r="K10" s="1144"/>
      <c r="L10" s="1144"/>
      <c r="M10" s="1144"/>
      <c r="N10" s="1144"/>
      <c r="O10" s="1144"/>
      <c r="P10" s="1144"/>
      <c r="Q10" s="1144"/>
      <c r="R10" s="1144"/>
      <c r="S10" s="1144"/>
    </row>
    <row r="11" spans="2:19" ht="42" customHeight="1">
      <c r="B11" s="1028"/>
      <c r="C11" s="1144"/>
      <c r="D11" s="1144"/>
      <c r="E11" s="1144"/>
      <c r="F11" s="1144"/>
      <c r="G11" s="1144"/>
      <c r="H11" s="1144"/>
      <c r="I11" s="1144"/>
      <c r="J11" s="1144"/>
      <c r="K11" s="1144"/>
      <c r="L11" s="1144"/>
      <c r="M11" s="1144"/>
      <c r="N11" s="1144"/>
      <c r="O11" s="1144"/>
      <c r="P11" s="1144"/>
      <c r="Q11" s="1144"/>
      <c r="R11" s="1144"/>
      <c r="S11" s="1144"/>
    </row>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9" tint="0.79998168889431442"/>
    <pageSetUpPr fitToPage="1"/>
  </sheetPr>
  <dimension ref="A1:Q30"/>
  <sheetViews>
    <sheetView showGridLines="0" view="pageLayout" zoomScaleNormal="100" workbookViewId="0">
      <selection activeCell="F32" sqref="F32"/>
    </sheetView>
  </sheetViews>
  <sheetFormatPr defaultRowHeight="14.5"/>
  <cols>
    <col min="1" max="1" width="5.81640625" customWidth="1"/>
    <col min="2" max="2" width="24" bestFit="1" customWidth="1"/>
    <col min="4" max="4" width="14.36328125" bestFit="1" customWidth="1"/>
    <col min="5" max="5" width="13.453125" bestFit="1" customWidth="1"/>
    <col min="6" max="6" width="9.26953125" bestFit="1" customWidth="1"/>
    <col min="8" max="8" width="12" bestFit="1" customWidth="1"/>
    <col min="10" max="10" width="10" bestFit="1" customWidth="1"/>
    <col min="11" max="11" width="10.54296875" bestFit="1" customWidth="1"/>
    <col min="14" max="14" width="11.36328125" bestFit="1" customWidth="1"/>
    <col min="15" max="15" width="10.54296875" customWidth="1"/>
    <col min="16" max="17" width="9.453125" bestFit="1" customWidth="1"/>
  </cols>
  <sheetData>
    <row r="1" spans="1:17" ht="18.5">
      <c r="A1" s="45" t="s">
        <v>740</v>
      </c>
    </row>
    <row r="2" spans="1:17" ht="17">
      <c r="A2" s="638" t="s">
        <v>2066</v>
      </c>
      <c r="B2" s="271"/>
      <c r="C2" s="271"/>
      <c r="D2" s="271"/>
      <c r="E2" s="271"/>
      <c r="F2" s="271"/>
      <c r="G2" s="271"/>
      <c r="H2" s="271"/>
      <c r="I2" s="271"/>
      <c r="J2" s="271"/>
      <c r="K2" s="271"/>
      <c r="L2" s="271"/>
      <c r="M2" s="271"/>
      <c r="N2" s="271"/>
      <c r="O2" s="271"/>
      <c r="P2" s="271"/>
      <c r="Q2" s="271"/>
    </row>
    <row r="3" spans="1:17" ht="16" thickBot="1">
      <c r="A3" s="197"/>
      <c r="B3" s="271"/>
      <c r="C3" s="271"/>
      <c r="D3" s="271"/>
      <c r="E3" s="271"/>
      <c r="F3" s="271"/>
      <c r="G3" s="271"/>
      <c r="H3" s="271"/>
      <c r="I3" s="271"/>
      <c r="J3" s="271"/>
      <c r="K3" s="271"/>
      <c r="L3" s="271"/>
      <c r="M3" s="271"/>
      <c r="N3" s="271"/>
      <c r="O3" s="271"/>
      <c r="P3" s="271"/>
      <c r="Q3" s="271"/>
    </row>
    <row r="4" spans="1:17" ht="16" customHeight="1" thickBot="1">
      <c r="A4" s="1149" t="s">
        <v>2214</v>
      </c>
      <c r="B4" s="1150"/>
      <c r="C4" s="849" t="s">
        <v>6</v>
      </c>
      <c r="D4" s="651" t="s">
        <v>7</v>
      </c>
      <c r="E4" s="651" t="s">
        <v>8</v>
      </c>
      <c r="F4" s="651" t="s">
        <v>43</v>
      </c>
      <c r="G4" s="651" t="s">
        <v>44</v>
      </c>
      <c r="H4" s="651" t="s">
        <v>159</v>
      </c>
      <c r="I4" s="651" t="s">
        <v>160</v>
      </c>
      <c r="J4" s="651" t="s">
        <v>194</v>
      </c>
      <c r="K4" s="651" t="s">
        <v>449</v>
      </c>
      <c r="L4" s="651" t="s">
        <v>450</v>
      </c>
      <c r="M4" s="651" t="s">
        <v>451</v>
      </c>
      <c r="N4" s="651" t="s">
        <v>452</v>
      </c>
      <c r="O4" s="651" t="s">
        <v>453</v>
      </c>
      <c r="P4" s="651" t="s">
        <v>741</v>
      </c>
      <c r="Q4" s="651" t="s">
        <v>742</v>
      </c>
    </row>
    <row r="5" spans="1:17" ht="40.5" customHeight="1" thickBot="1">
      <c r="A5" s="1149"/>
      <c r="B5" s="1150"/>
      <c r="C5" s="1153" t="s">
        <v>743</v>
      </c>
      <c r="D5" s="1154"/>
      <c r="E5" s="1154"/>
      <c r="F5" s="1154"/>
      <c r="G5" s="1154"/>
      <c r="H5" s="1155"/>
      <c r="I5" s="1156" t="s">
        <v>2100</v>
      </c>
      <c r="J5" s="1154"/>
      <c r="K5" s="1154"/>
      <c r="L5" s="1154"/>
      <c r="M5" s="1154"/>
      <c r="N5" s="1155"/>
      <c r="O5" s="1157" t="s">
        <v>745</v>
      </c>
      <c r="P5" s="1153" t="s">
        <v>746</v>
      </c>
      <c r="Q5" s="1155"/>
    </row>
    <row r="6" spans="1:17" ht="57.75" customHeight="1" thickBot="1">
      <c r="A6" s="1149"/>
      <c r="B6" s="1150"/>
      <c r="C6" s="1159" t="s">
        <v>747</v>
      </c>
      <c r="D6" s="1160"/>
      <c r="E6" s="1161"/>
      <c r="F6" s="1162" t="s">
        <v>748</v>
      </c>
      <c r="G6" s="1160"/>
      <c r="H6" s="1161"/>
      <c r="I6" s="1162" t="s">
        <v>2101</v>
      </c>
      <c r="J6" s="1160"/>
      <c r="K6" s="1161"/>
      <c r="L6" s="1162" t="s">
        <v>2102</v>
      </c>
      <c r="M6" s="1160"/>
      <c r="N6" s="1161"/>
      <c r="O6" s="1158"/>
      <c r="P6" s="1163" t="s">
        <v>747</v>
      </c>
      <c r="Q6" s="1163" t="s">
        <v>748</v>
      </c>
    </row>
    <row r="7" spans="1:17" ht="24.5" thickBot="1">
      <c r="A7" s="1151"/>
      <c r="B7" s="1152"/>
      <c r="C7" s="850"/>
      <c r="D7" s="651" t="s">
        <v>749</v>
      </c>
      <c r="E7" s="651" t="s">
        <v>750</v>
      </c>
      <c r="F7" s="850"/>
      <c r="G7" s="651" t="s">
        <v>750</v>
      </c>
      <c r="H7" s="651" t="s">
        <v>751</v>
      </c>
      <c r="I7" s="851"/>
      <c r="J7" s="721" t="s">
        <v>749</v>
      </c>
      <c r="K7" s="721" t="s">
        <v>750</v>
      </c>
      <c r="L7" s="850"/>
      <c r="M7" s="721" t="s">
        <v>750</v>
      </c>
      <c r="N7" s="721" t="s">
        <v>751</v>
      </c>
      <c r="O7" s="850"/>
      <c r="P7" s="1164"/>
      <c r="Q7" s="1164"/>
    </row>
    <row r="8" spans="1:17" ht="24.5" thickBot="1">
      <c r="A8" s="854" t="s">
        <v>752</v>
      </c>
      <c r="B8" s="669" t="s">
        <v>753</v>
      </c>
      <c r="C8" s="953">
        <f>D8+E8</f>
        <v>1639397.81305</v>
      </c>
      <c r="D8" s="950">
        <v>1639397.81305</v>
      </c>
      <c r="E8" s="950"/>
      <c r="F8" s="953">
        <f>G8+H8</f>
        <v>0</v>
      </c>
      <c r="G8" s="670"/>
      <c r="H8" s="670"/>
      <c r="I8" s="950">
        <f>J8+K8</f>
        <v>-2.4533299999999998</v>
      </c>
      <c r="J8" s="953">
        <v>-2.4533299999999998</v>
      </c>
      <c r="K8" s="669"/>
      <c r="L8" s="953">
        <f>N8</f>
        <v>0</v>
      </c>
      <c r="M8" s="669"/>
      <c r="N8" s="669"/>
      <c r="O8" s="669"/>
      <c r="P8" s="670"/>
      <c r="Q8" s="670"/>
    </row>
    <row r="9" spans="1:17" ht="15" thickBot="1">
      <c r="A9" s="854" t="s">
        <v>469</v>
      </c>
      <c r="B9" s="669" t="s">
        <v>754</v>
      </c>
      <c r="C9" s="953">
        <f t="shared" ref="C9:C29" si="0">D9+E9</f>
        <v>69984161.264159992</v>
      </c>
      <c r="D9" s="950">
        <f>SUM(D10:D14,D16)</f>
        <v>67346979.238649994</v>
      </c>
      <c r="E9" s="950">
        <f>SUM(E10:E14,E16)</f>
        <v>2637182.0255100001</v>
      </c>
      <c r="F9" s="953">
        <f t="shared" ref="F9:F30" si="1">G9+H9</f>
        <v>1735593.4781300002</v>
      </c>
      <c r="G9" s="950">
        <f>SUM(G10:G14,G16)</f>
        <v>0</v>
      </c>
      <c r="H9" s="950">
        <f>SUM(H10:H14,H16)</f>
        <v>1735593.4781300002</v>
      </c>
      <c r="I9" s="950">
        <f t="shared" ref="I9:I30" si="2">J9+K9</f>
        <v>-216553.24786</v>
      </c>
      <c r="J9" s="950">
        <f>SUM(J10:J14,J16)</f>
        <v>-158399.38887</v>
      </c>
      <c r="K9" s="950">
        <f>SUM(K10:K14,K16)</f>
        <v>-58153.858990000001</v>
      </c>
      <c r="L9" s="953">
        <f t="shared" ref="L9:L30" si="3">N9</f>
        <v>-264718.15388</v>
      </c>
      <c r="M9" s="950">
        <f>SUM(M10:M14,M16)</f>
        <v>0</v>
      </c>
      <c r="N9" s="950">
        <f>SUM(N10:N14,N16)</f>
        <v>-264718.15388</v>
      </c>
      <c r="O9" s="669"/>
      <c r="P9" s="950">
        <f>SUM(P10:P14,P16)</f>
        <v>16394547.734689999</v>
      </c>
      <c r="Q9" s="950">
        <f>SUM(Q10:Q14,Q16)</f>
        <v>1429225.24193</v>
      </c>
    </row>
    <row r="10" spans="1:17" ht="15" thickBot="1">
      <c r="A10" s="855" t="s">
        <v>475</v>
      </c>
      <c r="B10" s="852" t="s">
        <v>755</v>
      </c>
      <c r="C10" s="953">
        <f t="shared" si="0"/>
        <v>42253880.555579998</v>
      </c>
      <c r="D10" s="952">
        <v>42253880.555579998</v>
      </c>
      <c r="E10" s="852"/>
      <c r="F10" s="953">
        <f t="shared" si="1"/>
        <v>0</v>
      </c>
      <c r="G10" s="670"/>
      <c r="H10" s="670"/>
      <c r="I10" s="950">
        <f t="shared" si="2"/>
        <v>0</v>
      </c>
      <c r="J10" s="670"/>
      <c r="K10" s="670"/>
      <c r="L10" s="953">
        <f t="shared" si="3"/>
        <v>0</v>
      </c>
      <c r="M10" s="670"/>
      <c r="N10" s="670"/>
      <c r="O10" s="670"/>
      <c r="P10" s="670"/>
      <c r="Q10" s="670"/>
    </row>
    <row r="11" spans="1:17" ht="15" thickBot="1">
      <c r="A11" s="855" t="s">
        <v>756</v>
      </c>
      <c r="B11" s="852" t="s">
        <v>757</v>
      </c>
      <c r="C11" s="953">
        <f t="shared" si="0"/>
        <v>5.9999999999999995E-4</v>
      </c>
      <c r="D11" s="952">
        <v>5.9999999999999995E-4</v>
      </c>
      <c r="E11" s="852"/>
      <c r="F11" s="953">
        <f t="shared" si="1"/>
        <v>0</v>
      </c>
      <c r="G11" s="670"/>
      <c r="H11" s="670"/>
      <c r="I11" s="950">
        <f t="shared" si="2"/>
        <v>0</v>
      </c>
      <c r="J11" s="670"/>
      <c r="K11" s="670"/>
      <c r="L11" s="953">
        <f t="shared" si="3"/>
        <v>0</v>
      </c>
      <c r="M11" s="670"/>
      <c r="N11" s="670"/>
      <c r="O11" s="670"/>
      <c r="P11" s="670"/>
      <c r="Q11" s="670"/>
    </row>
    <row r="12" spans="1:17" ht="15" thickBot="1">
      <c r="A12" s="855" t="s">
        <v>758</v>
      </c>
      <c r="B12" s="852" t="s">
        <v>759</v>
      </c>
      <c r="C12" s="953">
        <f t="shared" si="0"/>
        <v>4092289.2676200001</v>
      </c>
      <c r="D12" s="952">
        <v>4092289.2676200001</v>
      </c>
      <c r="E12" s="852"/>
      <c r="F12" s="953">
        <f t="shared" si="1"/>
        <v>0</v>
      </c>
      <c r="G12" s="670"/>
      <c r="H12" s="670"/>
      <c r="I12" s="950">
        <f t="shared" si="2"/>
        <v>0</v>
      </c>
      <c r="J12" s="670"/>
      <c r="K12" s="670"/>
      <c r="L12" s="953">
        <f t="shared" si="3"/>
        <v>0</v>
      </c>
      <c r="M12" s="670"/>
      <c r="N12" s="670"/>
      <c r="O12" s="670"/>
      <c r="P12" s="670"/>
      <c r="Q12" s="670"/>
    </row>
    <row r="13" spans="1:17" ht="15" thickBot="1">
      <c r="A13" s="855" t="s">
        <v>760</v>
      </c>
      <c r="B13" s="852" t="s">
        <v>761</v>
      </c>
      <c r="C13" s="953">
        <f t="shared" si="0"/>
        <v>5887054.2661800003</v>
      </c>
      <c r="D13" s="952">
        <v>5670292.9932300001</v>
      </c>
      <c r="E13" s="952">
        <v>216761.27295000001</v>
      </c>
      <c r="F13" s="953">
        <f t="shared" si="1"/>
        <v>38202.054810000001</v>
      </c>
      <c r="G13" s="670"/>
      <c r="H13" s="950">
        <v>38202.054810000001</v>
      </c>
      <c r="I13" s="950">
        <f t="shared" si="2"/>
        <v>-41086.84575</v>
      </c>
      <c r="J13" s="950">
        <v>-40007.513039999998</v>
      </c>
      <c r="K13" s="950">
        <v>-1079.3327099999999</v>
      </c>
      <c r="L13" s="953">
        <f t="shared" si="3"/>
        <v>-38202.054810000001</v>
      </c>
      <c r="M13" s="950"/>
      <c r="N13" s="950">
        <v>-38202.054810000001</v>
      </c>
      <c r="O13" s="950"/>
      <c r="P13" s="950">
        <v>3125974.7705199998</v>
      </c>
      <c r="Q13" s="950"/>
    </row>
    <row r="14" spans="1:17" ht="15" thickBot="1">
      <c r="A14" s="855" t="s">
        <v>762</v>
      </c>
      <c r="B14" s="852" t="s">
        <v>763</v>
      </c>
      <c r="C14" s="953">
        <f t="shared" si="0"/>
        <v>10644275.430879999</v>
      </c>
      <c r="D14" s="952">
        <v>8239077.2493899995</v>
      </c>
      <c r="E14" s="952">
        <v>2405198.1814899999</v>
      </c>
      <c r="F14" s="953">
        <f t="shared" si="1"/>
        <v>1691193.58268</v>
      </c>
      <c r="G14" s="670"/>
      <c r="H14" s="950">
        <v>1691193.58268</v>
      </c>
      <c r="I14" s="950">
        <f t="shared" si="2"/>
        <v>-172829.96499000001</v>
      </c>
      <c r="J14" s="950">
        <v>-116927.10443000001</v>
      </c>
      <c r="K14" s="950">
        <v>-55902.860560000001</v>
      </c>
      <c r="L14" s="953">
        <f t="shared" si="3"/>
        <v>-225714.35561</v>
      </c>
      <c r="M14" s="950"/>
      <c r="N14" s="950">
        <v>-225714.35561</v>
      </c>
      <c r="O14" s="950"/>
      <c r="P14" s="950">
        <v>6918781.9874099996</v>
      </c>
      <c r="Q14" s="950">
        <v>1425120.57589</v>
      </c>
    </row>
    <row r="15" spans="1:17" ht="15" thickBot="1">
      <c r="A15" s="855" t="s">
        <v>764</v>
      </c>
      <c r="B15" s="856" t="s">
        <v>765</v>
      </c>
      <c r="C15" s="953">
        <f t="shared" si="0"/>
        <v>9190170.4162499998</v>
      </c>
      <c r="D15" s="952">
        <v>7314275.93609</v>
      </c>
      <c r="E15" s="952">
        <v>1875894.48016</v>
      </c>
      <c r="F15" s="953">
        <f t="shared" si="1"/>
        <v>1495932.4724600001</v>
      </c>
      <c r="G15" s="670"/>
      <c r="H15" s="950">
        <v>1495932.4724600001</v>
      </c>
      <c r="I15" s="950">
        <f t="shared" si="2"/>
        <v>-169558.45277999999</v>
      </c>
      <c r="J15" s="950">
        <v>-113655.59222000001</v>
      </c>
      <c r="K15" s="950">
        <v>-55902.860560000001</v>
      </c>
      <c r="L15" s="953">
        <f t="shared" si="3"/>
        <v>-218213.45561</v>
      </c>
      <c r="M15" s="950"/>
      <c r="N15" s="950">
        <v>-218213.45561</v>
      </c>
      <c r="O15" s="950"/>
      <c r="P15" s="950">
        <v>5715519.0404099999</v>
      </c>
      <c r="Q15" s="950">
        <v>1237357.9882700001</v>
      </c>
    </row>
    <row r="16" spans="1:17" ht="15" thickBot="1">
      <c r="A16" s="855" t="s">
        <v>766</v>
      </c>
      <c r="B16" s="852" t="s">
        <v>767</v>
      </c>
      <c r="C16" s="953">
        <f t="shared" si="0"/>
        <v>7106661.7432999993</v>
      </c>
      <c r="D16" s="952">
        <v>7091439.1722299997</v>
      </c>
      <c r="E16" s="952">
        <v>15222.57107</v>
      </c>
      <c r="F16" s="953">
        <f t="shared" si="1"/>
        <v>6197.8406400000003</v>
      </c>
      <c r="G16" s="670"/>
      <c r="H16" s="950">
        <v>6197.8406400000003</v>
      </c>
      <c r="I16" s="950">
        <f t="shared" si="2"/>
        <v>-2636.43712</v>
      </c>
      <c r="J16" s="950">
        <v>-1464.7714000000001</v>
      </c>
      <c r="K16" s="950">
        <v>-1171.66572</v>
      </c>
      <c r="L16" s="953">
        <f t="shared" si="3"/>
        <v>-801.74346000000003</v>
      </c>
      <c r="M16" s="950"/>
      <c r="N16" s="950">
        <v>-801.74346000000003</v>
      </c>
      <c r="O16" s="950"/>
      <c r="P16" s="950">
        <v>6349790.97676</v>
      </c>
      <c r="Q16" s="950">
        <v>4104.6660400000001</v>
      </c>
    </row>
    <row r="17" spans="1:17" ht="15" thickBot="1">
      <c r="A17" s="857" t="s">
        <v>768</v>
      </c>
      <c r="B17" s="670" t="s">
        <v>769</v>
      </c>
      <c r="C17" s="953">
        <f t="shared" si="0"/>
        <v>18510633.791480001</v>
      </c>
      <c r="D17" s="950">
        <f>SUM(D18:D22)</f>
        <v>18510633.791480001</v>
      </c>
      <c r="E17" s="670">
        <f>SUM(E18:E22)</f>
        <v>0</v>
      </c>
      <c r="F17" s="953">
        <f t="shared" si="1"/>
        <v>0</v>
      </c>
      <c r="G17" s="950">
        <f>SUM(G18:G22)</f>
        <v>0</v>
      </c>
      <c r="H17" s="950">
        <f>SUM(H18:H22)</f>
        <v>0</v>
      </c>
      <c r="I17" s="950">
        <f t="shared" si="2"/>
        <v>-86750.850879999998</v>
      </c>
      <c r="J17" s="950">
        <f>SUM(J18:J22)</f>
        <v>-86750.850879999998</v>
      </c>
      <c r="K17" s="950">
        <f>SUM(K18:K22)</f>
        <v>0</v>
      </c>
      <c r="L17" s="953">
        <f t="shared" si="3"/>
        <v>0</v>
      </c>
      <c r="M17" s="950">
        <f>SUM(M18:M22)</f>
        <v>0</v>
      </c>
      <c r="N17" s="950">
        <f>SUM(N18:N22)</f>
        <v>0</v>
      </c>
      <c r="O17" s="670"/>
      <c r="P17" s="950">
        <f>SUM(P18:P22)</f>
        <v>0</v>
      </c>
      <c r="Q17" s="950">
        <f>SUM(Q18:Q22)</f>
        <v>0</v>
      </c>
    </row>
    <row r="18" spans="1:17" ht="15" thickBot="1">
      <c r="A18" s="855" t="s">
        <v>770</v>
      </c>
      <c r="B18" s="852" t="s">
        <v>755</v>
      </c>
      <c r="C18" s="953">
        <f t="shared" si="0"/>
        <v>0</v>
      </c>
      <c r="D18" s="852"/>
      <c r="E18" s="852"/>
      <c r="F18" s="953">
        <f t="shared" si="1"/>
        <v>0</v>
      </c>
      <c r="G18" s="670"/>
      <c r="H18" s="670"/>
      <c r="I18" s="950">
        <f t="shared" si="2"/>
        <v>0</v>
      </c>
      <c r="J18" s="670"/>
      <c r="K18" s="670"/>
      <c r="L18" s="953">
        <f t="shared" si="3"/>
        <v>0</v>
      </c>
      <c r="M18" s="670"/>
      <c r="N18" s="670"/>
      <c r="O18" s="670"/>
      <c r="P18" s="670"/>
      <c r="Q18" s="670"/>
    </row>
    <row r="19" spans="1:17" ht="15" thickBot="1">
      <c r="A19" s="855" t="s">
        <v>771</v>
      </c>
      <c r="B19" s="852" t="s">
        <v>757</v>
      </c>
      <c r="C19" s="953">
        <f t="shared" si="0"/>
        <v>15010544.046080001</v>
      </c>
      <c r="D19" s="952">
        <v>15010544.046080001</v>
      </c>
      <c r="E19" s="852"/>
      <c r="F19" s="953">
        <f t="shared" si="1"/>
        <v>0</v>
      </c>
      <c r="G19" s="670"/>
      <c r="H19" s="670"/>
      <c r="I19" s="950">
        <f t="shared" si="2"/>
        <v>0</v>
      </c>
      <c r="J19" s="670"/>
      <c r="K19" s="670"/>
      <c r="L19" s="953">
        <f t="shared" si="3"/>
        <v>0</v>
      </c>
      <c r="M19" s="670"/>
      <c r="N19" s="670"/>
      <c r="O19" s="670"/>
      <c r="P19" s="670"/>
      <c r="Q19" s="670"/>
    </row>
    <row r="20" spans="1:17" ht="15" thickBot="1">
      <c r="A20" s="855" t="s">
        <v>772</v>
      </c>
      <c r="B20" s="852" t="s">
        <v>759</v>
      </c>
      <c r="C20" s="953">
        <f t="shared" si="0"/>
        <v>441107.62844</v>
      </c>
      <c r="D20" s="952">
        <v>441107.62844</v>
      </c>
      <c r="E20" s="852"/>
      <c r="F20" s="953">
        <f t="shared" si="1"/>
        <v>0</v>
      </c>
      <c r="G20" s="670"/>
      <c r="H20" s="670"/>
      <c r="I20" s="950">
        <f t="shared" si="2"/>
        <v>-917.49230999999997</v>
      </c>
      <c r="J20" s="950">
        <v>-917.49230999999997</v>
      </c>
      <c r="K20" s="670"/>
      <c r="L20" s="953">
        <f t="shared" si="3"/>
        <v>0</v>
      </c>
      <c r="M20" s="670"/>
      <c r="N20" s="670"/>
      <c r="O20" s="670"/>
      <c r="P20" s="670"/>
      <c r="Q20" s="670"/>
    </row>
    <row r="21" spans="1:17" ht="15" thickBot="1">
      <c r="A21" s="855" t="s">
        <v>773</v>
      </c>
      <c r="B21" s="852" t="s">
        <v>761</v>
      </c>
      <c r="C21" s="953">
        <f t="shared" si="0"/>
        <v>348869.51111000002</v>
      </c>
      <c r="D21" s="952">
        <v>348869.51111000002</v>
      </c>
      <c r="E21" s="852"/>
      <c r="F21" s="953">
        <f t="shared" si="1"/>
        <v>0</v>
      </c>
      <c r="G21" s="670"/>
      <c r="H21" s="670"/>
      <c r="I21" s="950">
        <f t="shared" si="2"/>
        <v>-9584.4083499999997</v>
      </c>
      <c r="J21" s="950">
        <v>-9584.4083499999997</v>
      </c>
      <c r="K21" s="670"/>
      <c r="L21" s="953">
        <f t="shared" si="3"/>
        <v>0</v>
      </c>
      <c r="M21" s="670"/>
      <c r="N21" s="670"/>
      <c r="O21" s="670"/>
      <c r="P21" s="670"/>
      <c r="Q21" s="670"/>
    </row>
    <row r="22" spans="1:17" ht="15" thickBot="1">
      <c r="A22" s="855" t="s">
        <v>774</v>
      </c>
      <c r="B22" s="852" t="s">
        <v>763</v>
      </c>
      <c r="C22" s="953">
        <f t="shared" si="0"/>
        <v>2710112.6058499999</v>
      </c>
      <c r="D22" s="952">
        <f>1966569.98291+743542.62294</f>
        <v>2710112.6058499999</v>
      </c>
      <c r="E22" s="852"/>
      <c r="F22" s="953">
        <f t="shared" si="1"/>
        <v>0</v>
      </c>
      <c r="G22" s="670"/>
      <c r="H22" s="670"/>
      <c r="I22" s="950">
        <f t="shared" si="2"/>
        <v>-76248.950219999999</v>
      </c>
      <c r="J22" s="950">
        <v>-76248.950219999999</v>
      </c>
      <c r="K22" s="670"/>
      <c r="L22" s="953">
        <f t="shared" si="3"/>
        <v>0</v>
      </c>
      <c r="M22" s="670"/>
      <c r="N22" s="670"/>
      <c r="O22" s="670"/>
      <c r="P22" s="670"/>
      <c r="Q22" s="670"/>
    </row>
    <row r="23" spans="1:17" ht="15" thickBot="1">
      <c r="A23" s="857" t="s">
        <v>775</v>
      </c>
      <c r="B23" s="670" t="s">
        <v>538</v>
      </c>
      <c r="C23" s="953">
        <f t="shared" si="0"/>
        <v>2543944.9476699997</v>
      </c>
      <c r="D23" s="950">
        <f>SUM(D24:D29)</f>
        <v>2383698.3857199997</v>
      </c>
      <c r="E23" s="950">
        <f>SUM(E24:E29)</f>
        <v>160246.56195</v>
      </c>
      <c r="F23" s="953">
        <f t="shared" si="1"/>
        <v>14458.659739999999</v>
      </c>
      <c r="G23" s="670">
        <f>SUM(G24:G29)</f>
        <v>0</v>
      </c>
      <c r="H23" s="950">
        <f>SUM(H24:H29)</f>
        <v>14458.659739999999</v>
      </c>
      <c r="I23" s="950">
        <f t="shared" si="2"/>
        <v>-10735.643819999999</v>
      </c>
      <c r="J23" s="950">
        <f>SUM(J24:J29)</f>
        <v>-7128.8380899999993</v>
      </c>
      <c r="K23" s="950">
        <f>SUM(K24:K29)</f>
        <v>-3606.80573</v>
      </c>
      <c r="L23" s="953">
        <f t="shared" si="3"/>
        <v>0</v>
      </c>
      <c r="M23" s="670">
        <f>SUM(M24:M29)</f>
        <v>0</v>
      </c>
      <c r="N23" s="670">
        <f>SUM(N24:N29)</f>
        <v>0</v>
      </c>
      <c r="O23" s="853"/>
      <c r="P23" s="950">
        <f>SUM(P24:P29)</f>
        <v>0</v>
      </c>
      <c r="Q23" s="670">
        <f>SUM(Q24:Q29)</f>
        <v>0</v>
      </c>
    </row>
    <row r="24" spans="1:17" ht="15" thickBot="1">
      <c r="A24" s="855" t="s">
        <v>776</v>
      </c>
      <c r="B24" s="852" t="s">
        <v>755</v>
      </c>
      <c r="C24" s="953">
        <f t="shared" si="0"/>
        <v>0</v>
      </c>
      <c r="D24" s="670"/>
      <c r="E24" s="677"/>
      <c r="F24" s="953">
        <f t="shared" si="1"/>
        <v>0</v>
      </c>
      <c r="G24" s="677"/>
      <c r="H24" s="677"/>
      <c r="I24" s="950">
        <f t="shared" si="2"/>
        <v>0</v>
      </c>
      <c r="J24" s="677"/>
      <c r="K24" s="677"/>
      <c r="L24" s="953">
        <f t="shared" si="3"/>
        <v>0</v>
      </c>
      <c r="M24" s="677"/>
      <c r="N24" s="677"/>
      <c r="O24" s="853"/>
      <c r="P24" s="677"/>
      <c r="Q24" s="677"/>
    </row>
    <row r="25" spans="1:17" ht="15" thickBot="1">
      <c r="A25" s="855" t="s">
        <v>777</v>
      </c>
      <c r="B25" s="852" t="s">
        <v>757</v>
      </c>
      <c r="C25" s="953">
        <f t="shared" si="0"/>
        <v>0</v>
      </c>
      <c r="D25" s="677"/>
      <c r="E25" s="677"/>
      <c r="F25" s="953">
        <f t="shared" si="1"/>
        <v>0</v>
      </c>
      <c r="G25" s="677"/>
      <c r="H25" s="677"/>
      <c r="I25" s="950">
        <f t="shared" si="2"/>
        <v>0</v>
      </c>
      <c r="J25" s="677"/>
      <c r="K25" s="677"/>
      <c r="L25" s="953">
        <f t="shared" si="3"/>
        <v>0</v>
      </c>
      <c r="M25" s="677"/>
      <c r="N25" s="677"/>
      <c r="O25" s="853"/>
      <c r="P25" s="677"/>
      <c r="Q25" s="677"/>
    </row>
    <row r="26" spans="1:17" ht="15" thickBot="1">
      <c r="A26" s="855" t="s">
        <v>778</v>
      </c>
      <c r="B26" s="852" t="s">
        <v>759</v>
      </c>
      <c r="C26" s="953">
        <f t="shared" si="0"/>
        <v>0</v>
      </c>
      <c r="D26" s="677"/>
      <c r="E26" s="677"/>
      <c r="F26" s="953">
        <f t="shared" si="1"/>
        <v>0</v>
      </c>
      <c r="G26" s="677"/>
      <c r="H26" s="677"/>
      <c r="I26" s="950">
        <f t="shared" si="2"/>
        <v>0</v>
      </c>
      <c r="J26" s="677"/>
      <c r="K26" s="677"/>
      <c r="L26" s="953">
        <f t="shared" si="3"/>
        <v>0</v>
      </c>
      <c r="M26" s="677"/>
      <c r="N26" s="677"/>
      <c r="O26" s="853"/>
      <c r="P26" s="677"/>
      <c r="Q26" s="677"/>
    </row>
    <row r="27" spans="1:17" ht="15" thickBot="1">
      <c r="A27" s="855" t="s">
        <v>779</v>
      </c>
      <c r="B27" s="852" t="s">
        <v>761</v>
      </c>
      <c r="C27" s="953">
        <f t="shared" si="0"/>
        <v>83228.954569999987</v>
      </c>
      <c r="D27" s="950">
        <v>80749.979519999993</v>
      </c>
      <c r="E27" s="950">
        <v>2478.97505</v>
      </c>
      <c r="F27" s="953">
        <f t="shared" si="1"/>
        <v>0</v>
      </c>
      <c r="G27" s="677"/>
      <c r="H27" s="677"/>
      <c r="I27" s="950">
        <f t="shared" si="2"/>
        <v>-250.92582000000002</v>
      </c>
      <c r="J27" s="950">
        <v>-241.99940000000001</v>
      </c>
      <c r="K27" s="950">
        <v>-8.9264200000000002</v>
      </c>
      <c r="L27" s="953">
        <f t="shared" si="3"/>
        <v>0</v>
      </c>
      <c r="M27" s="677"/>
      <c r="N27" s="677"/>
      <c r="O27" s="853"/>
      <c r="P27" s="677"/>
      <c r="Q27" s="677"/>
    </row>
    <row r="28" spans="1:17" ht="15" thickBot="1">
      <c r="A28" s="855" t="s">
        <v>780</v>
      </c>
      <c r="B28" s="852" t="s">
        <v>763</v>
      </c>
      <c r="C28" s="953">
        <f t="shared" si="0"/>
        <v>1144626.9267599999</v>
      </c>
      <c r="D28" s="950">
        <v>991877.55720000004</v>
      </c>
      <c r="E28" s="950">
        <v>152749.36955999999</v>
      </c>
      <c r="F28" s="953">
        <f t="shared" si="1"/>
        <v>14458.659739999999</v>
      </c>
      <c r="G28" s="677"/>
      <c r="H28" s="950">
        <v>14458.659739999999</v>
      </c>
      <c r="I28" s="950">
        <f t="shared" si="2"/>
        <v>-6590.8303400000004</v>
      </c>
      <c r="J28" s="950">
        <v>-4230.2092499999999</v>
      </c>
      <c r="K28" s="950">
        <v>-2360.6210900000001</v>
      </c>
      <c r="L28" s="953">
        <f t="shared" si="3"/>
        <v>0</v>
      </c>
      <c r="M28" s="677"/>
      <c r="N28" s="677"/>
      <c r="O28" s="853"/>
      <c r="P28" s="950"/>
      <c r="Q28" s="677"/>
    </row>
    <row r="29" spans="1:17" ht="15" thickBot="1">
      <c r="A29" s="855" t="s">
        <v>781</v>
      </c>
      <c r="B29" s="852" t="s">
        <v>767</v>
      </c>
      <c r="C29" s="953">
        <f t="shared" si="0"/>
        <v>1316089.0663399999</v>
      </c>
      <c r="D29" s="950">
        <v>1311070.8489999999</v>
      </c>
      <c r="E29" s="950">
        <v>5018.2173400000001</v>
      </c>
      <c r="F29" s="953">
        <f t="shared" si="1"/>
        <v>0</v>
      </c>
      <c r="G29" s="677"/>
      <c r="H29" s="677"/>
      <c r="I29" s="950">
        <f t="shared" si="2"/>
        <v>-3893.8876600000003</v>
      </c>
      <c r="J29" s="950">
        <v>-2656.6294400000002</v>
      </c>
      <c r="K29" s="950">
        <v>-1237.2582199999999</v>
      </c>
      <c r="L29" s="953">
        <f t="shared" si="3"/>
        <v>0</v>
      </c>
      <c r="M29" s="677"/>
      <c r="N29" s="677"/>
      <c r="O29" s="853"/>
      <c r="P29" s="677"/>
      <c r="Q29" s="677"/>
    </row>
    <row r="30" spans="1:17" ht="15" thickBot="1">
      <c r="A30" s="858" t="s">
        <v>782</v>
      </c>
      <c r="B30" s="677" t="s">
        <v>42</v>
      </c>
      <c r="C30" s="954">
        <f>D30+E30</f>
        <v>92678137.816359997</v>
      </c>
      <c r="D30" s="951">
        <f>D8+D9+D17+D23</f>
        <v>89880709.2289</v>
      </c>
      <c r="E30" s="951">
        <f>E8+E9+E17+E23</f>
        <v>2797428.5874600001</v>
      </c>
      <c r="F30" s="954">
        <f>G30+H30</f>
        <v>1750052.1378700002</v>
      </c>
      <c r="G30" s="951">
        <f>G8+G9+G17+G23</f>
        <v>0</v>
      </c>
      <c r="H30" s="951">
        <f>H8+H9+H17+H23</f>
        <v>1750052.1378700002</v>
      </c>
      <c r="I30" s="951">
        <f t="shared" si="2"/>
        <v>-314042.19588999997</v>
      </c>
      <c r="J30" s="951">
        <f>J8+J9+J17+J23</f>
        <v>-252281.53117</v>
      </c>
      <c r="K30" s="951">
        <f>K8+K9+K17+K23</f>
        <v>-61760.664720000001</v>
      </c>
      <c r="L30" s="954">
        <f t="shared" si="3"/>
        <v>-264718.15388</v>
      </c>
      <c r="M30" s="951">
        <f>M8+M9+M17+M23</f>
        <v>0</v>
      </c>
      <c r="N30" s="951">
        <f>N8+N9+N17+N23</f>
        <v>-264718.15388</v>
      </c>
      <c r="O30" s="951">
        <f>O8+O9+O17+O23</f>
        <v>0</v>
      </c>
      <c r="P30" s="951">
        <f>P8+P9+P17+P23</f>
        <v>16394547.734689999</v>
      </c>
      <c r="Q30" s="951">
        <f>Q8+Q9+Q17+Q23</f>
        <v>1429225.24193</v>
      </c>
    </row>
  </sheetData>
  <mergeCells count="11">
    <mergeCell ref="A4:B7"/>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71" fitToHeight="0" orientation="landscape" r:id="rId1"/>
  <headerFooter>
    <oddHeader>&amp;CCS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9" tint="0.79998168889431442"/>
    <pageSetUpPr fitToPage="1"/>
  </sheetPr>
  <dimension ref="B2:I9"/>
  <sheetViews>
    <sheetView showGridLines="0" view="pageLayout" zoomScaleNormal="100" workbookViewId="0">
      <selection activeCell="D7" sqref="D7:I9"/>
    </sheetView>
  </sheetViews>
  <sheetFormatPr defaultRowHeight="14.5"/>
  <cols>
    <col min="1" max="1" width="7.1796875" customWidth="1"/>
    <col min="2" max="2" width="6.1796875" customWidth="1"/>
    <col min="3" max="3" width="27" customWidth="1"/>
    <col min="4" max="4" width="18.54296875" bestFit="1" customWidth="1"/>
    <col min="5" max="5" width="10.54296875" customWidth="1"/>
    <col min="6" max="6" width="21.81640625" customWidth="1"/>
    <col min="7" max="7" width="13.1796875" customWidth="1"/>
    <col min="8" max="8" width="11.453125" customWidth="1"/>
    <col min="9" max="9" width="10.81640625" customWidth="1"/>
  </cols>
  <sheetData>
    <row r="2" spans="2:9" ht="18.5">
      <c r="B2" s="45" t="s">
        <v>722</v>
      </c>
    </row>
    <row r="3" spans="2:9">
      <c r="B3" s="273"/>
    </row>
    <row r="4" spans="2:9">
      <c r="B4" s="273"/>
      <c r="D4" s="8" t="s">
        <v>6</v>
      </c>
      <c r="E4" s="8" t="s">
        <v>7</v>
      </c>
      <c r="F4" s="8" t="s">
        <v>8</v>
      </c>
      <c r="G4" s="8" t="s">
        <v>43</v>
      </c>
      <c r="H4" s="8" t="s">
        <v>44</v>
      </c>
      <c r="I4" s="8" t="s">
        <v>159</v>
      </c>
    </row>
    <row r="5" spans="2:9">
      <c r="D5" s="1106" t="s">
        <v>783</v>
      </c>
      <c r="E5" s="1106"/>
      <c r="F5" s="1106"/>
      <c r="G5" s="1106"/>
      <c r="H5" s="1106"/>
      <c r="I5" s="1106"/>
    </row>
    <row r="6" spans="2:9" ht="42" customHeight="1">
      <c r="D6" s="22" t="s">
        <v>784</v>
      </c>
      <c r="E6" s="22" t="s">
        <v>785</v>
      </c>
      <c r="F6" s="22" t="s">
        <v>786</v>
      </c>
      <c r="G6" s="22" t="s">
        <v>787</v>
      </c>
      <c r="H6" s="22" t="s">
        <v>788</v>
      </c>
      <c r="I6" s="22" t="s">
        <v>42</v>
      </c>
    </row>
    <row r="7" spans="2:9">
      <c r="B7" s="125">
        <v>1</v>
      </c>
      <c r="C7" s="274" t="s">
        <v>754</v>
      </c>
      <c r="D7" s="275"/>
      <c r="E7" s="275"/>
      <c r="F7" s="275"/>
      <c r="G7" s="275"/>
      <c r="H7" s="275"/>
      <c r="I7" s="275"/>
    </row>
    <row r="8" spans="2:9">
      <c r="B8" s="125">
        <v>2</v>
      </c>
      <c r="C8" s="274" t="s">
        <v>769</v>
      </c>
      <c r="D8" s="275"/>
      <c r="E8" s="275"/>
      <c r="F8" s="275"/>
      <c r="G8" s="275"/>
      <c r="H8" s="275"/>
      <c r="I8" s="275"/>
    </row>
    <row r="9" spans="2:9">
      <c r="B9" s="276">
        <v>3</v>
      </c>
      <c r="C9" s="277" t="s">
        <v>42</v>
      </c>
      <c r="D9" s="16"/>
      <c r="E9" s="16"/>
      <c r="F9" s="16"/>
      <c r="G9" s="16"/>
      <c r="H9" s="16"/>
      <c r="I9" s="16"/>
    </row>
  </sheetData>
  <mergeCells count="1">
    <mergeCell ref="D5:I5"/>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9" tint="0.79998168889431442"/>
    <pageSetUpPr fitToPage="1"/>
  </sheetPr>
  <dimension ref="B2:E11"/>
  <sheetViews>
    <sheetView showGridLines="0" view="pageLayout" zoomScaleNormal="110" workbookViewId="0"/>
  </sheetViews>
  <sheetFormatPr defaultRowHeight="14.5"/>
  <cols>
    <col min="1" max="1" width="7" customWidth="1"/>
    <col min="2" max="2" width="4.54296875" customWidth="1"/>
    <col min="3" max="3" width="58.54296875" customWidth="1"/>
    <col min="4" max="4" width="27.453125" customWidth="1"/>
    <col min="6" max="6" width="3.453125" customWidth="1"/>
    <col min="7" max="7" width="54.54296875" customWidth="1"/>
    <col min="8" max="8" width="25" customWidth="1"/>
  </cols>
  <sheetData>
    <row r="2" spans="2:5" ht="18.5">
      <c r="B2" s="45" t="s">
        <v>723</v>
      </c>
      <c r="C2" s="32"/>
      <c r="D2" s="32"/>
      <c r="E2" s="32"/>
    </row>
    <row r="3" spans="2:5" ht="16" thickBot="1">
      <c r="B3" s="278"/>
      <c r="C3" s="279"/>
      <c r="D3" s="279"/>
      <c r="E3" s="32"/>
    </row>
    <row r="4" spans="2:5" ht="16" thickBot="1">
      <c r="B4" s="278"/>
      <c r="C4" s="279"/>
      <c r="D4" s="706" t="s">
        <v>6</v>
      </c>
      <c r="E4" s="32"/>
    </row>
    <row r="5" spans="2:5" ht="16" thickBot="1">
      <c r="B5" s="278"/>
      <c r="C5" s="279"/>
      <c r="D5" s="707" t="s">
        <v>789</v>
      </c>
      <c r="E5" s="32"/>
    </row>
    <row r="6" spans="2:5" ht="25.5" customHeight="1" thickBot="1">
      <c r="B6" s="699" t="s">
        <v>469</v>
      </c>
      <c r="C6" s="700" t="s">
        <v>790</v>
      </c>
      <c r="D6" s="697"/>
      <c r="E6" s="32"/>
    </row>
    <row r="7" spans="2:5" ht="25.5" customHeight="1" thickBot="1">
      <c r="B7" s="701" t="s">
        <v>475</v>
      </c>
      <c r="C7" s="702" t="s">
        <v>791</v>
      </c>
      <c r="D7" s="697"/>
      <c r="E7" s="32"/>
    </row>
    <row r="8" spans="2:5" ht="25.5" customHeight="1" thickBot="1">
      <c r="B8" s="701" t="s">
        <v>756</v>
      </c>
      <c r="C8" s="702" t="s">
        <v>792</v>
      </c>
      <c r="D8" s="697"/>
      <c r="E8" s="32"/>
    </row>
    <row r="9" spans="2:5" ht="25.5" customHeight="1" thickBot="1">
      <c r="B9" s="701" t="s">
        <v>758</v>
      </c>
      <c r="C9" s="703" t="s">
        <v>793</v>
      </c>
      <c r="D9" s="698"/>
      <c r="E9" s="32"/>
    </row>
    <row r="10" spans="2:5" ht="25.5" customHeight="1" thickBot="1">
      <c r="B10" s="701" t="s">
        <v>760</v>
      </c>
      <c r="C10" s="703" t="s">
        <v>794</v>
      </c>
      <c r="D10" s="698"/>
      <c r="E10" s="32"/>
    </row>
    <row r="11" spans="2:5" ht="25.5" customHeight="1" thickBot="1">
      <c r="B11" s="704" t="s">
        <v>762</v>
      </c>
      <c r="C11" s="705" t="s">
        <v>795</v>
      </c>
      <c r="D11" s="698"/>
      <c r="E11" s="32"/>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9" tint="0.79998168889431442"/>
  </sheetPr>
  <dimension ref="A2:E18"/>
  <sheetViews>
    <sheetView showGridLines="0" view="pageLayout" zoomScaleNormal="110" workbookViewId="0"/>
  </sheetViews>
  <sheetFormatPr defaultRowHeight="14.5"/>
  <cols>
    <col min="1" max="1" width="7" customWidth="1"/>
    <col min="2" max="2" width="4.54296875" customWidth="1"/>
    <col min="3" max="3" width="58.54296875" customWidth="1"/>
    <col min="4" max="4" width="27.453125" customWidth="1"/>
    <col min="5" max="5" width="29.1796875" customWidth="1"/>
    <col min="7" max="7" width="3.453125" customWidth="1"/>
    <col min="8" max="8" width="54.54296875" customWidth="1"/>
    <col min="9" max="9" width="25" customWidth="1"/>
  </cols>
  <sheetData>
    <row r="2" spans="1:5" ht="17">
      <c r="A2" s="637"/>
      <c r="B2" s="638" t="s">
        <v>724</v>
      </c>
    </row>
    <row r="3" spans="1:5" ht="16" thickBot="1">
      <c r="C3" s="271"/>
      <c r="D3" s="271"/>
      <c r="E3" s="280"/>
    </row>
    <row r="4" spans="1:5" ht="16" thickBot="1">
      <c r="B4" s="197"/>
      <c r="C4" s="271"/>
      <c r="D4" s="648" t="s">
        <v>6</v>
      </c>
      <c r="E4" s="649" t="s">
        <v>7</v>
      </c>
    </row>
    <row r="5" spans="1:5" ht="37.5" customHeight="1" thickBot="1">
      <c r="B5" s="197"/>
      <c r="C5" s="271"/>
      <c r="D5" s="650" t="s">
        <v>789</v>
      </c>
      <c r="E5" s="649" t="s">
        <v>796</v>
      </c>
    </row>
    <row r="6" spans="1:5" ht="25.5" customHeight="1" thickBot="1">
      <c r="B6" s="639" t="s">
        <v>469</v>
      </c>
      <c r="C6" s="640" t="s">
        <v>790</v>
      </c>
      <c r="D6" s="692"/>
      <c r="E6" s="693"/>
    </row>
    <row r="7" spans="1:5" ht="25.5" customHeight="1" thickBot="1">
      <c r="B7" s="641" t="s">
        <v>475</v>
      </c>
      <c r="C7" s="642" t="s">
        <v>791</v>
      </c>
      <c r="D7" s="692"/>
      <c r="E7" s="693"/>
    </row>
    <row r="8" spans="1:5" ht="25.5" customHeight="1" thickBot="1">
      <c r="B8" s="641" t="s">
        <v>756</v>
      </c>
      <c r="C8" s="642" t="s">
        <v>792</v>
      </c>
      <c r="D8" s="692"/>
      <c r="E8" s="693"/>
    </row>
    <row r="9" spans="1:5" ht="25.5" customHeight="1" thickBot="1">
      <c r="B9" s="641" t="s">
        <v>758</v>
      </c>
      <c r="C9" s="643" t="s">
        <v>797</v>
      </c>
      <c r="D9" s="692"/>
      <c r="E9" s="693"/>
    </row>
    <row r="10" spans="1:5" ht="25.5" customHeight="1" thickBot="1">
      <c r="B10" s="641" t="s">
        <v>760</v>
      </c>
      <c r="C10" s="643" t="s">
        <v>798</v>
      </c>
      <c r="D10" s="668"/>
      <c r="E10" s="693"/>
    </row>
    <row r="11" spans="1:5" ht="25.5" customHeight="1" thickBot="1">
      <c r="B11" s="641" t="s">
        <v>762</v>
      </c>
      <c r="C11" s="643" t="s">
        <v>799</v>
      </c>
      <c r="D11" s="694"/>
      <c r="E11" s="664"/>
    </row>
    <row r="12" spans="1:5" ht="25.5" customHeight="1" thickBot="1">
      <c r="B12" s="641" t="s">
        <v>764</v>
      </c>
      <c r="C12" s="643" t="s">
        <v>800</v>
      </c>
      <c r="D12" s="668"/>
      <c r="E12" s="664"/>
    </row>
    <row r="13" spans="1:5" ht="25.5" customHeight="1" thickBot="1">
      <c r="B13" s="641" t="s">
        <v>766</v>
      </c>
      <c r="C13" s="643" t="s">
        <v>801</v>
      </c>
      <c r="D13" s="668"/>
      <c r="E13" s="664"/>
    </row>
    <row r="14" spans="1:5" ht="25.5" customHeight="1" thickBot="1">
      <c r="B14" s="641" t="s">
        <v>768</v>
      </c>
      <c r="C14" s="643" t="s">
        <v>802</v>
      </c>
      <c r="D14" s="668"/>
      <c r="E14" s="664"/>
    </row>
    <row r="15" spans="1:5" ht="25.5" customHeight="1" thickBot="1">
      <c r="B15" s="641" t="s">
        <v>770</v>
      </c>
      <c r="C15" s="643" t="s">
        <v>793</v>
      </c>
      <c r="D15" s="668"/>
      <c r="E15" s="693"/>
    </row>
    <row r="16" spans="1:5" ht="25.5" customHeight="1" thickBot="1">
      <c r="B16" s="641" t="s">
        <v>771</v>
      </c>
      <c r="C16" s="643" t="s">
        <v>794</v>
      </c>
      <c r="D16" s="668"/>
      <c r="E16" s="693"/>
    </row>
    <row r="17" spans="2:5" ht="25.5" customHeight="1" thickBot="1">
      <c r="B17" s="644" t="s">
        <v>772</v>
      </c>
      <c r="C17" s="645" t="s">
        <v>803</v>
      </c>
      <c r="D17" s="695"/>
      <c r="E17" s="696"/>
    </row>
    <row r="18" spans="2:5" ht="25.5" customHeight="1" thickBot="1">
      <c r="B18" s="646" t="s">
        <v>773</v>
      </c>
      <c r="C18" s="647" t="s">
        <v>795</v>
      </c>
      <c r="D18" s="668"/>
      <c r="E18" s="693"/>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9" tint="0.79998168889431442"/>
    <pageSetUpPr fitToPage="1"/>
  </sheetPr>
  <dimension ref="A1:J18"/>
  <sheetViews>
    <sheetView showGridLines="0" view="pageLayout" zoomScaleNormal="100" workbookViewId="0">
      <selection activeCell="D18" sqref="D18"/>
    </sheetView>
  </sheetViews>
  <sheetFormatPr defaultRowHeight="14.5"/>
  <cols>
    <col min="2" max="2" width="26" customWidth="1"/>
    <col min="3" max="6" width="10.26953125" bestFit="1" customWidth="1"/>
    <col min="7" max="7" width="14.453125" customWidth="1"/>
    <col min="8" max="8" width="17" customWidth="1"/>
    <col min="9" max="9" width="17.81640625" customWidth="1"/>
    <col min="10" max="10" width="18.54296875" customWidth="1"/>
  </cols>
  <sheetData>
    <row r="1" spans="1:10" ht="18.5">
      <c r="A1" s="45" t="s">
        <v>725</v>
      </c>
    </row>
    <row r="2" spans="1:10" ht="18.5">
      <c r="A2" s="45" t="s">
        <v>2067</v>
      </c>
    </row>
    <row r="3" spans="1:10" ht="16" thickBot="1">
      <c r="B3" s="271"/>
      <c r="C3" s="271"/>
      <c r="D3" s="271"/>
      <c r="E3" s="271"/>
      <c r="F3" s="271"/>
      <c r="G3" s="271"/>
      <c r="H3" s="271"/>
      <c r="I3" s="271"/>
      <c r="J3" s="271"/>
    </row>
    <row r="4" spans="1:10" ht="23.25" customHeight="1" thickBot="1">
      <c r="A4" s="1149" t="s">
        <v>2214</v>
      </c>
      <c r="B4" s="1150"/>
      <c r="C4" s="652" t="s">
        <v>6</v>
      </c>
      <c r="D4" s="653" t="s">
        <v>7</v>
      </c>
      <c r="E4" s="653" t="s">
        <v>8</v>
      </c>
      <c r="F4" s="653" t="s">
        <v>43</v>
      </c>
      <c r="G4" s="653" t="s">
        <v>44</v>
      </c>
      <c r="H4" s="653" t="s">
        <v>159</v>
      </c>
      <c r="I4" s="653" t="s">
        <v>160</v>
      </c>
      <c r="J4" s="653" t="s">
        <v>194</v>
      </c>
    </row>
    <row r="5" spans="1:10" ht="48.75" customHeight="1" thickBot="1">
      <c r="A5" s="1149"/>
      <c r="B5" s="1150"/>
      <c r="C5" s="1165" t="s">
        <v>804</v>
      </c>
      <c r="D5" s="1166"/>
      <c r="E5" s="1166"/>
      <c r="F5" s="1167"/>
      <c r="G5" s="1168" t="s">
        <v>744</v>
      </c>
      <c r="H5" s="1169"/>
      <c r="I5" s="1170" t="s">
        <v>805</v>
      </c>
      <c r="J5" s="1171"/>
    </row>
    <row r="6" spans="1:10" ht="16" customHeight="1" thickBot="1">
      <c r="A6" s="1149"/>
      <c r="B6" s="1150"/>
      <c r="C6" s="1172" t="s">
        <v>806</v>
      </c>
      <c r="D6" s="1174" t="s">
        <v>807</v>
      </c>
      <c r="E6" s="1175"/>
      <c r="F6" s="1176"/>
      <c r="G6" s="1177" t="s">
        <v>808</v>
      </c>
      <c r="H6" s="1177" t="s">
        <v>809</v>
      </c>
      <c r="I6" s="654"/>
      <c r="J6" s="1177" t="s">
        <v>810</v>
      </c>
    </row>
    <row r="7" spans="1:10" ht="66.75" customHeight="1" thickBot="1">
      <c r="A7" s="1151"/>
      <c r="B7" s="1152"/>
      <c r="C7" s="1173"/>
      <c r="D7" s="655"/>
      <c r="E7" s="656" t="s">
        <v>811</v>
      </c>
      <c r="F7" s="657" t="s">
        <v>812</v>
      </c>
      <c r="G7" s="1178"/>
      <c r="H7" s="1178"/>
      <c r="I7" s="658"/>
      <c r="J7" s="1179"/>
    </row>
    <row r="8" spans="1:10" ht="26.5" thickBot="1">
      <c r="A8" s="659" t="s">
        <v>752</v>
      </c>
      <c r="B8" s="660" t="s">
        <v>753</v>
      </c>
      <c r="C8" s="674"/>
      <c r="D8" s="674"/>
      <c r="E8" s="674"/>
      <c r="F8" s="689"/>
      <c r="G8" s="947"/>
      <c r="H8" s="947"/>
      <c r="I8" s="689"/>
      <c r="J8" s="689"/>
    </row>
    <row r="9" spans="1:10" ht="15" thickBot="1">
      <c r="A9" s="659" t="s">
        <v>469</v>
      </c>
      <c r="B9" s="660" t="s">
        <v>754</v>
      </c>
      <c r="C9" s="955">
        <f>SUM(C10:C15)</f>
        <v>271516.65301999997</v>
      </c>
      <c r="D9" s="955">
        <f t="shared" ref="D9:F9" si="0">SUM(D10:D15)</f>
        <v>609443.93770999997</v>
      </c>
      <c r="E9" s="955">
        <f t="shared" si="0"/>
        <v>609443.93770999997</v>
      </c>
      <c r="F9" s="955">
        <f t="shared" si="0"/>
        <v>609443.93770999997</v>
      </c>
      <c r="G9" s="955">
        <f>SUM(G10:G15)</f>
        <v>0</v>
      </c>
      <c r="H9" s="955">
        <f t="shared" ref="H9" si="1">SUM(H10:H15)</f>
        <v>-36600</v>
      </c>
      <c r="I9" s="955">
        <f t="shared" ref="I9" si="2">SUM(I10:I15)</f>
        <v>808351.51543000003</v>
      </c>
      <c r="J9" s="955">
        <f t="shared" ref="J9" si="3">SUM(J10:J15)</f>
        <v>536668.40769999998</v>
      </c>
    </row>
    <row r="10" spans="1:10" ht="15" thickBot="1">
      <c r="A10" s="661" t="s">
        <v>475</v>
      </c>
      <c r="B10" s="662" t="s">
        <v>755</v>
      </c>
      <c r="C10" s="674"/>
      <c r="D10" s="674"/>
      <c r="E10" s="674"/>
      <c r="F10" s="674"/>
      <c r="G10" s="946"/>
      <c r="H10" s="955"/>
      <c r="I10" s="689"/>
      <c r="J10" s="689"/>
    </row>
    <row r="11" spans="1:10" ht="15" thickBot="1">
      <c r="A11" s="661" t="s">
        <v>756</v>
      </c>
      <c r="B11" s="662" t="s">
        <v>757</v>
      </c>
      <c r="C11" s="674"/>
      <c r="D11" s="674"/>
      <c r="E11" s="674"/>
      <c r="F11" s="674"/>
      <c r="G11" s="946"/>
      <c r="H11" s="955"/>
      <c r="I11" s="689"/>
      <c r="J11" s="689"/>
    </row>
    <row r="12" spans="1:10" ht="15" thickBot="1">
      <c r="A12" s="661" t="s">
        <v>758</v>
      </c>
      <c r="B12" s="662" t="s">
        <v>759</v>
      </c>
      <c r="C12" s="674"/>
      <c r="D12" s="674"/>
      <c r="E12" s="674"/>
      <c r="F12" s="674"/>
      <c r="G12" s="946"/>
      <c r="H12" s="955"/>
      <c r="I12" s="689"/>
      <c r="J12" s="689"/>
    </row>
    <row r="13" spans="1:10" ht="15" thickBot="1">
      <c r="A13" s="661" t="s">
        <v>760</v>
      </c>
      <c r="B13" s="662" t="s">
        <v>761</v>
      </c>
      <c r="C13" s="674"/>
      <c r="D13" s="674"/>
      <c r="E13" s="674"/>
      <c r="F13" s="674"/>
      <c r="G13" s="946"/>
      <c r="H13" s="955"/>
      <c r="I13" s="689"/>
      <c r="J13" s="689"/>
    </row>
    <row r="14" spans="1:10" ht="15" thickBot="1">
      <c r="A14" s="661" t="s">
        <v>762</v>
      </c>
      <c r="B14" s="662" t="s">
        <v>763</v>
      </c>
      <c r="C14" s="955">
        <v>269843.91665999999</v>
      </c>
      <c r="D14" s="955">
        <v>609443.93770999997</v>
      </c>
      <c r="E14" s="955">
        <v>609443.93770999997</v>
      </c>
      <c r="F14" s="955">
        <v>609443.93770999997</v>
      </c>
      <c r="G14" s="955">
        <v>0</v>
      </c>
      <c r="H14" s="955">
        <v>-36600</v>
      </c>
      <c r="I14" s="958">
        <v>806691.38020999997</v>
      </c>
      <c r="J14" s="958">
        <v>536668.40769999998</v>
      </c>
    </row>
    <row r="15" spans="1:10" ht="15" thickBot="1">
      <c r="A15" s="661" t="s">
        <v>764</v>
      </c>
      <c r="B15" s="662" t="s">
        <v>767</v>
      </c>
      <c r="C15" s="955">
        <v>1672.7363600000001</v>
      </c>
      <c r="D15" s="674"/>
      <c r="E15" s="674"/>
      <c r="F15" s="674"/>
      <c r="G15" s="946"/>
      <c r="H15" s="946"/>
      <c r="I15" s="958">
        <v>1660.1352199999999</v>
      </c>
      <c r="J15" s="958"/>
    </row>
    <row r="16" spans="1:10" ht="15" thickBot="1">
      <c r="A16" s="663" t="s">
        <v>766</v>
      </c>
      <c r="B16" s="664" t="s">
        <v>769</v>
      </c>
      <c r="C16" s="674"/>
      <c r="D16" s="674"/>
      <c r="E16" s="674"/>
      <c r="F16" s="674"/>
      <c r="G16" s="946"/>
      <c r="H16" s="946"/>
      <c r="I16" s="689"/>
      <c r="J16" s="689"/>
    </row>
    <row r="17" spans="1:10" ht="15" thickBot="1">
      <c r="A17" s="663" t="s">
        <v>768</v>
      </c>
      <c r="B17" s="664" t="s">
        <v>813</v>
      </c>
      <c r="C17" s="946"/>
      <c r="D17" s="1455">
        <v>14458.659739999999</v>
      </c>
      <c r="E17" s="1455">
        <v>14458.659739999999</v>
      </c>
      <c r="F17" s="1455">
        <v>14458.659739999999</v>
      </c>
      <c r="G17" s="947"/>
      <c r="H17" s="947"/>
      <c r="I17" s="689"/>
      <c r="J17" s="689"/>
    </row>
    <row r="18" spans="1:10" ht="15" thickBot="1">
      <c r="A18" s="665">
        <v>100</v>
      </c>
      <c r="B18" s="666" t="s">
        <v>42</v>
      </c>
      <c r="C18" s="967">
        <f>C8+C9+C16+C17</f>
        <v>271516.65301999997</v>
      </c>
      <c r="D18" s="967">
        <f t="shared" ref="D18:F18" si="4">D8+D9+D16+D17</f>
        <v>623902.59745</v>
      </c>
      <c r="E18" s="967">
        <f t="shared" si="4"/>
        <v>623902.59745</v>
      </c>
      <c r="F18" s="967">
        <f t="shared" si="4"/>
        <v>623902.59745</v>
      </c>
      <c r="G18" s="968">
        <f>G8+G9+G16+G17</f>
        <v>0</v>
      </c>
      <c r="H18" s="968">
        <f>H8+H9+H16+H17</f>
        <v>-36600</v>
      </c>
      <c r="I18" s="968">
        <f t="shared" ref="I18:J18" si="5">I8+I9+I16+I17</f>
        <v>808351.51543000003</v>
      </c>
      <c r="J18" s="968">
        <f t="shared" si="5"/>
        <v>536668.40769999998</v>
      </c>
    </row>
  </sheetData>
  <mergeCells count="9">
    <mergeCell ref="A4:B7"/>
    <mergeCell ref="C5:F5"/>
    <mergeCell ref="G5:H5"/>
    <mergeCell ref="I5:J5"/>
    <mergeCell ref="C6:C7"/>
    <mergeCell ref="D6:F6"/>
    <mergeCell ref="G6:G7"/>
    <mergeCell ref="H6:H7"/>
    <mergeCell ref="J6:J7"/>
  </mergeCells>
  <pageMargins left="0.70866141732283472" right="0.70866141732283472" top="0.74803149606299213" bottom="0.74803149606299213" header="0.31496062992125984" footer="0.31496062992125984"/>
  <pageSetup paperSize="9" scale="91" fitToHeight="0" orientation="landscape" r:id="rId1"/>
  <headerFooter>
    <oddHeader>&amp;CCS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9" tint="0.79998168889431442"/>
  </sheetPr>
  <dimension ref="B2:D9"/>
  <sheetViews>
    <sheetView showGridLines="0" view="pageLayout" zoomScaleNormal="100" workbookViewId="0"/>
  </sheetViews>
  <sheetFormatPr defaultRowHeight="14.5"/>
  <cols>
    <col min="2" max="2" width="4.453125" customWidth="1"/>
    <col min="3" max="3" width="41.81640625" customWidth="1"/>
    <col min="4" max="4" width="49.453125" customWidth="1"/>
  </cols>
  <sheetData>
    <row r="2" spans="2:4" ht="18.5">
      <c r="B2" s="45" t="s">
        <v>726</v>
      </c>
    </row>
    <row r="3" spans="2:4" ht="16" thickBot="1">
      <c r="B3" s="197"/>
      <c r="C3" s="271"/>
      <c r="D3" s="271"/>
    </row>
    <row r="4" spans="2:4" ht="16" thickBot="1">
      <c r="B4" s="272"/>
      <c r="C4" s="272"/>
      <c r="D4" s="648" t="s">
        <v>6</v>
      </c>
    </row>
    <row r="5" spans="2:4" ht="36" customHeight="1">
      <c r="B5" s="272"/>
      <c r="C5" s="272"/>
      <c r="D5" s="1180" t="s">
        <v>814</v>
      </c>
    </row>
    <row r="6" spans="2:4" ht="16" thickBot="1">
      <c r="B6" s="272"/>
      <c r="C6" s="272"/>
      <c r="D6" s="1181"/>
    </row>
    <row r="7" spans="2:4" ht="29.25" customHeight="1" thickBot="1">
      <c r="B7" s="671" t="s">
        <v>469</v>
      </c>
      <c r="C7" s="672" t="s">
        <v>815</v>
      </c>
      <c r="D7" s="667"/>
    </row>
    <row r="8" spans="2:4" ht="50.25" customHeight="1" thickBot="1">
      <c r="B8" s="641" t="s">
        <v>475</v>
      </c>
      <c r="C8" s="642" t="s">
        <v>816</v>
      </c>
      <c r="D8" s="667"/>
    </row>
    <row r="9" spans="2:4" ht="63" customHeight="1">
      <c r="B9" s="1182"/>
      <c r="C9" s="1182"/>
      <c r="D9" s="1182"/>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9" tint="0.79998168889431442"/>
    <pageSetUpPr fitToPage="1"/>
  </sheetPr>
  <dimension ref="A1:N32"/>
  <sheetViews>
    <sheetView showGridLines="0" view="pageLayout" zoomScaleNormal="100" workbookViewId="0">
      <selection activeCell="C32" sqref="C32"/>
    </sheetView>
  </sheetViews>
  <sheetFormatPr defaultRowHeight="14.5"/>
  <cols>
    <col min="2" max="2" width="24.81640625" customWidth="1"/>
    <col min="3" max="3" width="11.7265625" customWidth="1"/>
    <col min="4" max="4" width="14.453125" bestFit="1" customWidth="1"/>
    <col min="5" max="5" width="11.26953125" customWidth="1"/>
    <col min="6" max="6" width="10.26953125" bestFit="1" customWidth="1"/>
    <col min="7" max="7" width="12.54296875" customWidth="1"/>
    <col min="8" max="8" width="10.26953125" bestFit="1" customWidth="1"/>
    <col min="11" max="11" width="10.26953125" bestFit="1" customWidth="1"/>
    <col min="14" max="14" width="10.26953125" bestFit="1" customWidth="1"/>
  </cols>
  <sheetData>
    <row r="1" spans="1:14" ht="17">
      <c r="A1" s="638" t="s">
        <v>727</v>
      </c>
    </row>
    <row r="2" spans="1:14" ht="17">
      <c r="A2" s="638" t="s">
        <v>2068</v>
      </c>
    </row>
    <row r="3" spans="1:14" ht="16" thickBot="1">
      <c r="A3" s="197"/>
      <c r="B3" s="271"/>
      <c r="C3" s="271"/>
      <c r="D3" s="271"/>
      <c r="E3" s="271"/>
      <c r="F3" s="271"/>
      <c r="G3" s="271"/>
      <c r="H3" s="271"/>
      <c r="I3" s="271"/>
      <c r="J3" s="271"/>
      <c r="K3" s="271"/>
      <c r="L3" s="271"/>
      <c r="M3" s="271"/>
      <c r="N3" s="271"/>
    </row>
    <row r="4" spans="1:14" ht="16" customHeight="1" thickBot="1">
      <c r="A4" s="1149" t="s">
        <v>2214</v>
      </c>
      <c r="B4" s="1150"/>
      <c r="C4" s="652" t="s">
        <v>6</v>
      </c>
      <c r="D4" s="653" t="s">
        <v>7</v>
      </c>
      <c r="E4" s="653" t="s">
        <v>8</v>
      </c>
      <c r="F4" s="653" t="s">
        <v>43</v>
      </c>
      <c r="G4" s="653" t="s">
        <v>44</v>
      </c>
      <c r="H4" s="653" t="s">
        <v>159</v>
      </c>
      <c r="I4" s="653" t="s">
        <v>160</v>
      </c>
      <c r="J4" s="653" t="s">
        <v>194</v>
      </c>
      <c r="K4" s="653" t="s">
        <v>449</v>
      </c>
      <c r="L4" s="653" t="s">
        <v>450</v>
      </c>
      <c r="M4" s="653" t="s">
        <v>451</v>
      </c>
      <c r="N4" s="653" t="s">
        <v>452</v>
      </c>
    </row>
    <row r="5" spans="1:14" ht="16" customHeight="1" thickBot="1">
      <c r="A5" s="1149"/>
      <c r="B5" s="1150"/>
      <c r="C5" s="1168" t="s">
        <v>743</v>
      </c>
      <c r="D5" s="1184"/>
      <c r="E5" s="1184"/>
      <c r="F5" s="1184"/>
      <c r="G5" s="1184"/>
      <c r="H5" s="1184"/>
      <c r="I5" s="1184"/>
      <c r="J5" s="1184"/>
      <c r="K5" s="1184"/>
      <c r="L5" s="1184"/>
      <c r="M5" s="1184"/>
      <c r="N5" s="1185"/>
    </row>
    <row r="6" spans="1:14" ht="16" customHeight="1" thickBot="1">
      <c r="A6" s="1149"/>
      <c r="B6" s="1150"/>
      <c r="C6" s="1174" t="s">
        <v>747</v>
      </c>
      <c r="D6" s="1175"/>
      <c r="E6" s="1171"/>
      <c r="F6" s="1170" t="s">
        <v>748</v>
      </c>
      <c r="G6" s="1175"/>
      <c r="H6" s="1175"/>
      <c r="I6" s="1175"/>
      <c r="J6" s="1175"/>
      <c r="K6" s="1175"/>
      <c r="L6" s="1175"/>
      <c r="M6" s="1175"/>
      <c r="N6" s="1176"/>
    </row>
    <row r="7" spans="1:14" ht="14.5" customHeight="1">
      <c r="A7" s="1149"/>
      <c r="B7" s="1150"/>
      <c r="C7" s="1186"/>
      <c r="D7" s="1177" t="s">
        <v>817</v>
      </c>
      <c r="E7" s="1177" t="s">
        <v>818</v>
      </c>
      <c r="F7" s="1186"/>
      <c r="G7" s="1177" t="s">
        <v>819</v>
      </c>
      <c r="H7" s="1177" t="s">
        <v>820</v>
      </c>
      <c r="I7" s="1177" t="s">
        <v>821</v>
      </c>
      <c r="J7" s="1177" t="s">
        <v>822</v>
      </c>
      <c r="K7" s="1177" t="s">
        <v>823</v>
      </c>
      <c r="L7" s="1177" t="s">
        <v>824</v>
      </c>
      <c r="M7" s="1177" t="s">
        <v>825</v>
      </c>
      <c r="N7" s="1177" t="s">
        <v>811</v>
      </c>
    </row>
    <row r="8" spans="1:14" ht="14.5" customHeight="1">
      <c r="A8" s="1149"/>
      <c r="B8" s="1150"/>
      <c r="C8" s="1186"/>
      <c r="D8" s="1183"/>
      <c r="E8" s="1183"/>
      <c r="F8" s="1186"/>
      <c r="G8" s="1183"/>
      <c r="H8" s="1183"/>
      <c r="I8" s="1183"/>
      <c r="J8" s="1183"/>
      <c r="K8" s="1183"/>
      <c r="L8" s="1183"/>
      <c r="M8" s="1183"/>
      <c r="N8" s="1183"/>
    </row>
    <row r="9" spans="1:14" ht="74.25" customHeight="1" thickBot="1">
      <c r="A9" s="1151"/>
      <c r="B9" s="1152"/>
      <c r="C9" s="673"/>
      <c r="D9" s="1179"/>
      <c r="E9" s="1179"/>
      <c r="F9" s="1187"/>
      <c r="G9" s="1179"/>
      <c r="H9" s="1178"/>
      <c r="I9" s="1178"/>
      <c r="J9" s="1178"/>
      <c r="K9" s="1178"/>
      <c r="L9" s="1178"/>
      <c r="M9" s="1178"/>
      <c r="N9" s="1178"/>
    </row>
    <row r="10" spans="1:14" ht="26.5" thickBot="1">
      <c r="A10" s="659" t="s">
        <v>752</v>
      </c>
      <c r="B10" s="660" t="s">
        <v>753</v>
      </c>
      <c r="C10" s="956">
        <f>D10+E10</f>
        <v>1639397.81305</v>
      </c>
      <c r="D10" s="955">
        <v>1639397.81305</v>
      </c>
      <c r="E10" s="674"/>
      <c r="F10" s="955">
        <f>SUM(G10:M10)</f>
        <v>0</v>
      </c>
      <c r="G10" s="674"/>
      <c r="H10" s="674"/>
      <c r="I10" s="674"/>
      <c r="J10" s="674"/>
      <c r="K10" s="674"/>
      <c r="L10" s="674"/>
      <c r="M10" s="674"/>
      <c r="N10" s="674"/>
    </row>
    <row r="11" spans="1:14" ht="15" thickBot="1">
      <c r="A11" s="659" t="s">
        <v>469</v>
      </c>
      <c r="B11" s="660" t="s">
        <v>754</v>
      </c>
      <c r="C11" s="956">
        <f t="shared" ref="C11:C31" si="0">D11+E11</f>
        <v>69984161.264159992</v>
      </c>
      <c r="D11" s="955">
        <f>SUM(D12:D16,D18)</f>
        <v>69952124.435479999</v>
      </c>
      <c r="E11" s="955">
        <f>SUM(E12:E16,E18)</f>
        <v>32036.828680000002</v>
      </c>
      <c r="F11" s="955">
        <f>SUM(G11:M11)</f>
        <v>1735593.4781300002</v>
      </c>
      <c r="G11" s="955">
        <f t="shared" ref="G11:N11" si="1">SUM(G12:G16,G18)</f>
        <v>940820.66832000006</v>
      </c>
      <c r="H11" s="955">
        <f t="shared" si="1"/>
        <v>571981.88631000009</v>
      </c>
      <c r="I11" s="955">
        <f t="shared" si="1"/>
        <v>30.75826</v>
      </c>
      <c r="J11" s="955">
        <f t="shared" si="1"/>
        <v>34.513919999999999</v>
      </c>
      <c r="K11" s="955">
        <f t="shared" si="1"/>
        <v>222722.71401</v>
      </c>
      <c r="L11" s="955">
        <f t="shared" si="1"/>
        <v>1.6870400000000001</v>
      </c>
      <c r="M11" s="955">
        <f t="shared" si="1"/>
        <v>1.25027</v>
      </c>
      <c r="N11" s="955">
        <f t="shared" si="1"/>
        <v>1735593.4781300002</v>
      </c>
    </row>
    <row r="12" spans="1:14" ht="15" thickBot="1">
      <c r="A12" s="661" t="s">
        <v>475</v>
      </c>
      <c r="B12" s="662" t="s">
        <v>755</v>
      </c>
      <c r="C12" s="956">
        <f t="shared" si="0"/>
        <v>42253880.555580005</v>
      </c>
      <c r="D12" s="955">
        <v>42253880.555580005</v>
      </c>
      <c r="E12" s="955"/>
      <c r="F12" s="955">
        <f t="shared" ref="F12:F31" si="2">SUM(G12:M12)</f>
        <v>0</v>
      </c>
      <c r="G12" s="674"/>
      <c r="H12" s="674"/>
      <c r="I12" s="674"/>
      <c r="J12" s="674"/>
      <c r="K12" s="674"/>
      <c r="L12" s="674"/>
      <c r="M12" s="674"/>
      <c r="N12" s="674"/>
    </row>
    <row r="13" spans="1:14" ht="15" thickBot="1">
      <c r="A13" s="661" t="s">
        <v>756</v>
      </c>
      <c r="B13" s="662" t="s">
        <v>757</v>
      </c>
      <c r="C13" s="956">
        <f t="shared" si="0"/>
        <v>5.9999999999999995E-4</v>
      </c>
      <c r="D13" s="955">
        <v>5.9999999999999995E-4</v>
      </c>
      <c r="E13" s="955"/>
      <c r="F13" s="955">
        <f t="shared" si="2"/>
        <v>0</v>
      </c>
      <c r="G13" s="674"/>
      <c r="H13" s="674"/>
      <c r="I13" s="674"/>
      <c r="J13" s="674"/>
      <c r="K13" s="674"/>
      <c r="L13" s="674"/>
      <c r="M13" s="674"/>
      <c r="N13" s="674"/>
    </row>
    <row r="14" spans="1:14" ht="15" thickBot="1">
      <c r="A14" s="661" t="s">
        <v>758</v>
      </c>
      <c r="B14" s="662" t="s">
        <v>759</v>
      </c>
      <c r="C14" s="956">
        <f t="shared" si="0"/>
        <v>4092289.2676200001</v>
      </c>
      <c r="D14" s="955">
        <v>4092289.2676200001</v>
      </c>
      <c r="E14" s="955"/>
      <c r="F14" s="955">
        <f t="shared" si="2"/>
        <v>0</v>
      </c>
      <c r="G14" s="674"/>
      <c r="H14" s="674"/>
      <c r="I14" s="674"/>
      <c r="J14" s="674"/>
      <c r="K14" s="674"/>
      <c r="L14" s="674"/>
      <c r="M14" s="674"/>
      <c r="N14" s="674"/>
    </row>
    <row r="15" spans="1:14" ht="15" thickBot="1">
      <c r="A15" s="661" t="s">
        <v>760</v>
      </c>
      <c r="B15" s="662" t="s">
        <v>761</v>
      </c>
      <c r="C15" s="956">
        <f t="shared" si="0"/>
        <v>5887054.2661799993</v>
      </c>
      <c r="D15" s="955">
        <v>5887054.2661799993</v>
      </c>
      <c r="E15" s="955"/>
      <c r="F15" s="955">
        <f t="shared" si="2"/>
        <v>38202.054810000001</v>
      </c>
      <c r="G15" s="674"/>
      <c r="H15" s="674"/>
      <c r="I15" s="674"/>
      <c r="J15" s="674"/>
      <c r="K15" s="955">
        <v>38202.054810000001</v>
      </c>
      <c r="L15" s="674"/>
      <c r="M15" s="674"/>
      <c r="N15" s="955">
        <v>38202.054810000001</v>
      </c>
    </row>
    <row r="16" spans="1:14" ht="15" thickBot="1">
      <c r="A16" s="661" t="s">
        <v>762</v>
      </c>
      <c r="B16" s="662" t="s">
        <v>763</v>
      </c>
      <c r="C16" s="956">
        <f t="shared" si="0"/>
        <v>10644275.430880001</v>
      </c>
      <c r="D16" s="955">
        <v>10616735.934120001</v>
      </c>
      <c r="E16" s="955">
        <v>27539.496760000002</v>
      </c>
      <c r="F16" s="955">
        <f t="shared" si="2"/>
        <v>1691193.5826800002</v>
      </c>
      <c r="G16" s="955">
        <v>936715.75552000001</v>
      </c>
      <c r="H16" s="955">
        <v>569954.53896000003</v>
      </c>
      <c r="I16" s="955">
        <v>1.3083800000000001</v>
      </c>
      <c r="J16" s="955">
        <v>3.5272199999999998</v>
      </c>
      <c r="K16" s="955">
        <v>184517.5526</v>
      </c>
      <c r="L16" s="955">
        <v>0.9</v>
      </c>
      <c r="M16" s="955"/>
      <c r="N16" s="955">
        <v>1691193.5826800002</v>
      </c>
    </row>
    <row r="17" spans="1:14" ht="15" thickBot="1">
      <c r="A17" s="661" t="s">
        <v>764</v>
      </c>
      <c r="B17" s="662" t="s">
        <v>826</v>
      </c>
      <c r="C17" s="956">
        <f t="shared" si="0"/>
        <v>9190170.4162499998</v>
      </c>
      <c r="D17" s="955">
        <v>9162630.9194900002</v>
      </c>
      <c r="E17" s="955">
        <v>27539.496760000002</v>
      </c>
      <c r="F17" s="955">
        <f t="shared" si="2"/>
        <v>1495932.4724600001</v>
      </c>
      <c r="G17" s="955">
        <v>749515.75552000001</v>
      </c>
      <c r="H17" s="955">
        <v>561894.32874000003</v>
      </c>
      <c r="I17" s="955">
        <v>1.3083800000000001</v>
      </c>
      <c r="J17" s="955">
        <v>3.5272199999999998</v>
      </c>
      <c r="K17" s="955">
        <v>184517.5526</v>
      </c>
      <c r="L17" s="955"/>
      <c r="M17" s="955"/>
      <c r="N17" s="955">
        <v>1495932.4724600001</v>
      </c>
    </row>
    <row r="18" spans="1:14" ht="15" thickBot="1">
      <c r="A18" s="661" t="s">
        <v>766</v>
      </c>
      <c r="B18" s="662" t="s">
        <v>767</v>
      </c>
      <c r="C18" s="956">
        <f t="shared" si="0"/>
        <v>7106661.7432999993</v>
      </c>
      <c r="D18" s="955">
        <v>7102164.4113799995</v>
      </c>
      <c r="E18" s="955">
        <v>4497.3319199999996</v>
      </c>
      <c r="F18" s="955">
        <f t="shared" si="2"/>
        <v>6197.8406400000003</v>
      </c>
      <c r="G18" s="955">
        <v>4104.9128000000001</v>
      </c>
      <c r="H18" s="955">
        <v>2027.34735</v>
      </c>
      <c r="I18" s="955">
        <v>29.44988</v>
      </c>
      <c r="J18" s="955">
        <v>30.986699999999999</v>
      </c>
      <c r="K18" s="955">
        <v>3.1065999999999998</v>
      </c>
      <c r="L18" s="955">
        <v>0.78703999999999996</v>
      </c>
      <c r="M18" s="955">
        <v>1.25027</v>
      </c>
      <c r="N18" s="955">
        <v>6197.8406400000003</v>
      </c>
    </row>
    <row r="19" spans="1:14" ht="15" thickBot="1">
      <c r="A19" s="663" t="s">
        <v>768</v>
      </c>
      <c r="B19" s="664" t="s">
        <v>769</v>
      </c>
      <c r="C19" s="956">
        <f t="shared" si="0"/>
        <v>18510633.791480001</v>
      </c>
      <c r="D19" s="955">
        <f>SUM(D20:D24)</f>
        <v>18510633.791480001</v>
      </c>
      <c r="E19" s="955">
        <v>0</v>
      </c>
      <c r="F19" s="955">
        <f t="shared" si="2"/>
        <v>0</v>
      </c>
      <c r="G19" s="955">
        <f t="shared" ref="G19:N19" si="3">SUM(G20:G24)</f>
        <v>0</v>
      </c>
      <c r="H19" s="955">
        <f t="shared" si="3"/>
        <v>0</v>
      </c>
      <c r="I19" s="955">
        <f t="shared" si="3"/>
        <v>0</v>
      </c>
      <c r="J19" s="955">
        <f t="shared" si="3"/>
        <v>0</v>
      </c>
      <c r="K19" s="955">
        <f t="shared" si="3"/>
        <v>0</v>
      </c>
      <c r="L19" s="955">
        <f t="shared" si="3"/>
        <v>0</v>
      </c>
      <c r="M19" s="955">
        <f t="shared" si="3"/>
        <v>0</v>
      </c>
      <c r="N19" s="955">
        <f t="shared" si="3"/>
        <v>0</v>
      </c>
    </row>
    <row r="20" spans="1:14" ht="15" thickBot="1">
      <c r="A20" s="661" t="s">
        <v>770</v>
      </c>
      <c r="B20" s="662" t="s">
        <v>755</v>
      </c>
      <c r="C20" s="956">
        <f t="shared" si="0"/>
        <v>0</v>
      </c>
      <c r="D20" s="674"/>
      <c r="E20" s="674"/>
      <c r="F20" s="955">
        <f t="shared" si="2"/>
        <v>0</v>
      </c>
      <c r="G20" s="674"/>
      <c r="H20" s="674"/>
      <c r="I20" s="674"/>
      <c r="J20" s="674"/>
      <c r="K20" s="674"/>
      <c r="L20" s="674"/>
      <c r="M20" s="674"/>
      <c r="N20" s="674"/>
    </row>
    <row r="21" spans="1:14" ht="15" thickBot="1">
      <c r="A21" s="661" t="s">
        <v>771</v>
      </c>
      <c r="B21" s="662" t="s">
        <v>757</v>
      </c>
      <c r="C21" s="956">
        <f t="shared" si="0"/>
        <v>15010544.046080001</v>
      </c>
      <c r="D21" s="955">
        <v>15010544.046080001</v>
      </c>
      <c r="E21" s="674"/>
      <c r="F21" s="955">
        <f t="shared" si="2"/>
        <v>0</v>
      </c>
      <c r="G21" s="674"/>
      <c r="H21" s="674"/>
      <c r="I21" s="674"/>
      <c r="J21" s="674"/>
      <c r="K21" s="674"/>
      <c r="L21" s="674"/>
      <c r="M21" s="674"/>
      <c r="N21" s="674"/>
    </row>
    <row r="22" spans="1:14" ht="15" thickBot="1">
      <c r="A22" s="661" t="s">
        <v>772</v>
      </c>
      <c r="B22" s="662" t="s">
        <v>759</v>
      </c>
      <c r="C22" s="956">
        <f t="shared" si="0"/>
        <v>441107.62844</v>
      </c>
      <c r="D22" s="955">
        <v>441107.62844</v>
      </c>
      <c r="E22" s="674"/>
      <c r="F22" s="955">
        <f t="shared" si="2"/>
        <v>0</v>
      </c>
      <c r="G22" s="674"/>
      <c r="H22" s="674"/>
      <c r="I22" s="674"/>
      <c r="J22" s="674"/>
      <c r="K22" s="674"/>
      <c r="L22" s="674"/>
      <c r="M22" s="674"/>
      <c r="N22" s="674"/>
    </row>
    <row r="23" spans="1:14" ht="15" thickBot="1">
      <c r="A23" s="661" t="s">
        <v>773</v>
      </c>
      <c r="B23" s="662" t="s">
        <v>761</v>
      </c>
      <c r="C23" s="956">
        <f t="shared" si="0"/>
        <v>348869.51111000002</v>
      </c>
      <c r="D23" s="955">
        <v>348869.51111000002</v>
      </c>
      <c r="E23" s="674"/>
      <c r="F23" s="955">
        <f t="shared" si="2"/>
        <v>0</v>
      </c>
      <c r="G23" s="674"/>
      <c r="H23" s="674"/>
      <c r="I23" s="674"/>
      <c r="J23" s="674"/>
      <c r="K23" s="674"/>
      <c r="L23" s="674"/>
      <c r="M23" s="674"/>
      <c r="N23" s="674"/>
    </row>
    <row r="24" spans="1:14" ht="15" thickBot="1">
      <c r="A24" s="661" t="s">
        <v>774</v>
      </c>
      <c r="B24" s="662" t="s">
        <v>763</v>
      </c>
      <c r="C24" s="956">
        <f t="shared" si="0"/>
        <v>2710112.6058499999</v>
      </c>
      <c r="D24" s="955">
        <f>1966569.98291+743542.62294</f>
        <v>2710112.6058499999</v>
      </c>
      <c r="E24" s="674"/>
      <c r="F24" s="955">
        <f t="shared" si="2"/>
        <v>0</v>
      </c>
      <c r="G24" s="674"/>
      <c r="H24" s="674"/>
      <c r="I24" s="674"/>
      <c r="J24" s="674"/>
      <c r="K24" s="674"/>
      <c r="L24" s="674"/>
      <c r="M24" s="674"/>
      <c r="N24" s="674"/>
    </row>
    <row r="25" spans="1:14" ht="15" thickBot="1">
      <c r="A25" s="663" t="s">
        <v>775</v>
      </c>
      <c r="B25" s="664" t="s">
        <v>538</v>
      </c>
      <c r="C25" s="956">
        <f>SUM(C26:C31)</f>
        <v>2543944.9476699997</v>
      </c>
      <c r="D25" s="675"/>
      <c r="E25" s="675"/>
      <c r="F25" s="956">
        <f>SUM(F26:F31)</f>
        <v>14458.659739999999</v>
      </c>
      <c r="G25" s="675"/>
      <c r="H25" s="675"/>
      <c r="I25" s="675"/>
      <c r="J25" s="675"/>
      <c r="K25" s="675"/>
      <c r="L25" s="675"/>
      <c r="M25" s="675"/>
      <c r="N25" s="956">
        <f>SUM(N26:N31)</f>
        <v>14458.659739999999</v>
      </c>
    </row>
    <row r="26" spans="1:14" ht="15" thickBot="1">
      <c r="A26" s="661" t="s">
        <v>776</v>
      </c>
      <c r="B26" s="662" t="s">
        <v>755</v>
      </c>
      <c r="C26" s="956">
        <f t="shared" si="0"/>
        <v>0</v>
      </c>
      <c r="D26" s="675"/>
      <c r="E26" s="675"/>
      <c r="F26" s="955">
        <f t="shared" si="2"/>
        <v>0</v>
      </c>
      <c r="G26" s="675"/>
      <c r="H26" s="675"/>
      <c r="I26" s="675"/>
      <c r="J26" s="675"/>
      <c r="K26" s="675"/>
      <c r="L26" s="675"/>
      <c r="M26" s="675"/>
      <c r="N26" s="674"/>
    </row>
    <row r="27" spans="1:14" ht="15" thickBot="1">
      <c r="A27" s="661" t="s">
        <v>777</v>
      </c>
      <c r="B27" s="662" t="s">
        <v>757</v>
      </c>
      <c r="C27" s="956">
        <f t="shared" si="0"/>
        <v>0</v>
      </c>
      <c r="D27" s="675"/>
      <c r="E27" s="675"/>
      <c r="F27" s="955">
        <f t="shared" si="2"/>
        <v>0</v>
      </c>
      <c r="G27" s="675"/>
      <c r="H27" s="675"/>
      <c r="I27" s="675"/>
      <c r="J27" s="675"/>
      <c r="K27" s="675"/>
      <c r="L27" s="675"/>
      <c r="M27" s="675"/>
      <c r="N27" s="674"/>
    </row>
    <row r="28" spans="1:14" ht="15" thickBot="1">
      <c r="A28" s="661" t="s">
        <v>778</v>
      </c>
      <c r="B28" s="662" t="s">
        <v>759</v>
      </c>
      <c r="C28" s="956">
        <f t="shared" si="0"/>
        <v>0</v>
      </c>
      <c r="D28" s="675"/>
      <c r="E28" s="675"/>
      <c r="F28" s="955">
        <f t="shared" si="2"/>
        <v>0</v>
      </c>
      <c r="G28" s="675"/>
      <c r="H28" s="675"/>
      <c r="I28" s="675"/>
      <c r="J28" s="675"/>
      <c r="K28" s="675"/>
      <c r="L28" s="675"/>
      <c r="M28" s="675"/>
      <c r="N28" s="674"/>
    </row>
    <row r="29" spans="1:14" ht="15" thickBot="1">
      <c r="A29" s="661" t="s">
        <v>779</v>
      </c>
      <c r="B29" s="662" t="s">
        <v>761</v>
      </c>
      <c r="C29" s="956">
        <v>83228.954570000002</v>
      </c>
      <c r="D29" s="675"/>
      <c r="E29" s="675"/>
      <c r="F29" s="955">
        <f t="shared" si="2"/>
        <v>0</v>
      </c>
      <c r="G29" s="675"/>
      <c r="H29" s="675"/>
      <c r="I29" s="675"/>
      <c r="J29" s="675"/>
      <c r="K29" s="675"/>
      <c r="L29" s="675"/>
      <c r="M29" s="675"/>
      <c r="N29" s="674"/>
    </row>
    <row r="30" spans="1:14" ht="15" thickBot="1">
      <c r="A30" s="661" t="s">
        <v>780</v>
      </c>
      <c r="B30" s="662" t="s">
        <v>763</v>
      </c>
      <c r="C30" s="956">
        <v>1144626.9267599999</v>
      </c>
      <c r="D30" s="675"/>
      <c r="E30" s="675"/>
      <c r="F30" s="955">
        <v>14458.659739999999</v>
      </c>
      <c r="G30" s="675"/>
      <c r="H30" s="675"/>
      <c r="I30" s="675"/>
      <c r="J30" s="675"/>
      <c r="K30" s="675"/>
      <c r="L30" s="675"/>
      <c r="M30" s="675"/>
      <c r="N30" s="955">
        <v>14458.659739999999</v>
      </c>
    </row>
    <row r="31" spans="1:14" ht="15" thickBot="1">
      <c r="A31" s="661" t="s">
        <v>781</v>
      </c>
      <c r="B31" s="662" t="s">
        <v>767</v>
      </c>
      <c r="C31" s="956">
        <v>1316089.0663399999</v>
      </c>
      <c r="D31" s="675"/>
      <c r="E31" s="675"/>
      <c r="F31" s="955">
        <f t="shared" si="2"/>
        <v>0</v>
      </c>
      <c r="G31" s="675"/>
      <c r="H31" s="675"/>
      <c r="I31" s="675"/>
      <c r="J31" s="675"/>
      <c r="K31" s="675"/>
      <c r="L31" s="675"/>
      <c r="M31" s="675"/>
      <c r="N31" s="674"/>
    </row>
    <row r="32" spans="1:14" ht="15" thickBot="1">
      <c r="A32" s="665" t="s">
        <v>782</v>
      </c>
      <c r="B32" s="666" t="s">
        <v>42</v>
      </c>
      <c r="C32" s="957">
        <f>C10+C11+C19+C25</f>
        <v>92678137.816359997</v>
      </c>
      <c r="D32" s="957">
        <f t="shared" ref="D32:N32" si="4">D10+D11+D19+D25</f>
        <v>90102156.040010005</v>
      </c>
      <c r="E32" s="957">
        <f t="shared" si="4"/>
        <v>32036.828680000002</v>
      </c>
      <c r="F32" s="957">
        <f t="shared" si="4"/>
        <v>1750052.1378700002</v>
      </c>
      <c r="G32" s="957">
        <f>G10+G11+G19+G25</f>
        <v>940820.66832000006</v>
      </c>
      <c r="H32" s="957">
        <f t="shared" si="4"/>
        <v>571981.88631000009</v>
      </c>
      <c r="I32" s="957">
        <f t="shared" si="4"/>
        <v>30.75826</v>
      </c>
      <c r="J32" s="957">
        <f t="shared" si="4"/>
        <v>34.513919999999999</v>
      </c>
      <c r="K32" s="957">
        <f t="shared" si="4"/>
        <v>222722.71401</v>
      </c>
      <c r="L32" s="957">
        <f t="shared" si="4"/>
        <v>1.6870400000000001</v>
      </c>
      <c r="M32" s="957">
        <f t="shared" si="4"/>
        <v>1.25027</v>
      </c>
      <c r="N32" s="957">
        <f t="shared" si="4"/>
        <v>1750052.1378700002</v>
      </c>
    </row>
  </sheetData>
  <mergeCells count="16">
    <mergeCell ref="A4:B9"/>
    <mergeCell ref="L7:L9"/>
    <mergeCell ref="M7:M9"/>
    <mergeCell ref="C5:N5"/>
    <mergeCell ref="C6:E6"/>
    <mergeCell ref="F6:N6"/>
    <mergeCell ref="F7:F9"/>
    <mergeCell ref="G7:G9"/>
    <mergeCell ref="N7:N9"/>
    <mergeCell ref="H7:H9"/>
    <mergeCell ref="I7:I9"/>
    <mergeCell ref="J7:J9"/>
    <mergeCell ref="K7:K9"/>
    <mergeCell ref="C7:C8"/>
    <mergeCell ref="D7:D9"/>
    <mergeCell ref="E7:E9"/>
  </mergeCells>
  <pageMargins left="0.70866141732283472" right="0.70866141732283472" top="0.74803149606299213" bottom="0.74803149606299213" header="0.31496062992125984" footer="0.31496062992125984"/>
  <pageSetup paperSize="9" scale="82" fitToHeight="0" orientation="landscape" r:id="rId1"/>
  <headerFooter>
    <oddHeader>&amp;CCS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9" tint="0.79998168889431442"/>
  </sheetPr>
  <dimension ref="B2:K24"/>
  <sheetViews>
    <sheetView showGridLines="0" view="pageLayout" zoomScaleNormal="100" workbookViewId="0"/>
  </sheetViews>
  <sheetFormatPr defaultRowHeight="14.5"/>
  <cols>
    <col min="2" max="2" width="4.453125" customWidth="1"/>
    <col min="3" max="3" width="14.54296875" customWidth="1"/>
    <col min="8" max="8" width="12.453125" customWidth="1"/>
    <col min="9" max="9" width="16" customWidth="1"/>
    <col min="10" max="10" width="10.81640625" customWidth="1"/>
    <col min="11" max="11" width="6.54296875" customWidth="1"/>
  </cols>
  <sheetData>
    <row r="2" spans="2:11" ht="18.5">
      <c r="B2" s="45" t="s">
        <v>1914</v>
      </c>
    </row>
    <row r="3" spans="2:11" ht="15.5">
      <c r="B3" s="197"/>
      <c r="C3" s="271"/>
      <c r="D3" s="271"/>
      <c r="E3" s="271"/>
      <c r="H3" s="271"/>
      <c r="I3" s="271"/>
      <c r="J3" s="281"/>
      <c r="K3" s="271"/>
    </row>
    <row r="4" spans="2:11" ht="16" thickBot="1">
      <c r="B4" s="197"/>
      <c r="C4" s="271"/>
      <c r="D4" s="271"/>
      <c r="E4" s="271"/>
      <c r="F4" s="1190"/>
      <c r="G4" s="1190"/>
      <c r="H4" s="271"/>
      <c r="I4" s="271"/>
      <c r="J4" s="281"/>
      <c r="K4" s="271"/>
    </row>
    <row r="5" spans="2:11" ht="16" thickBot="1">
      <c r="B5" s="272"/>
      <c r="C5" s="272"/>
      <c r="D5" s="652" t="s">
        <v>6</v>
      </c>
      <c r="E5" s="653" t="s">
        <v>7</v>
      </c>
      <c r="F5" s="653" t="s">
        <v>8</v>
      </c>
      <c r="G5" s="653" t="s">
        <v>43</v>
      </c>
      <c r="H5" s="653" t="s">
        <v>44</v>
      </c>
      <c r="I5" s="653" t="s">
        <v>1915</v>
      </c>
      <c r="J5" s="1165" t="s">
        <v>160</v>
      </c>
      <c r="K5" s="1167"/>
    </row>
    <row r="6" spans="2:11" ht="84" customHeight="1" thickBot="1">
      <c r="B6" s="272"/>
      <c r="C6" s="272"/>
      <c r="D6" s="1174" t="s">
        <v>743</v>
      </c>
      <c r="E6" s="1175"/>
      <c r="F6" s="1175"/>
      <c r="G6" s="1171"/>
      <c r="H6" s="1176" t="s">
        <v>827</v>
      </c>
      <c r="I6" s="1177" t="s">
        <v>828</v>
      </c>
      <c r="J6" s="1174" t="s">
        <v>829</v>
      </c>
      <c r="K6" s="1176"/>
    </row>
    <row r="7" spans="2:11" ht="34.5" customHeight="1" thickBot="1">
      <c r="B7" s="282"/>
      <c r="C7" s="282"/>
      <c r="D7" s="676"/>
      <c r="E7" s="1174" t="s">
        <v>830</v>
      </c>
      <c r="F7" s="1176"/>
      <c r="G7" s="1195" t="s">
        <v>831</v>
      </c>
      <c r="H7" s="1191"/>
      <c r="I7" s="1183"/>
      <c r="J7" s="1192"/>
      <c r="K7" s="1191"/>
    </row>
    <row r="8" spans="2:11" ht="15.5">
      <c r="B8" s="272"/>
      <c r="C8" s="272"/>
      <c r="D8" s="676"/>
      <c r="E8" s="1198"/>
      <c r="F8" s="1177" t="s">
        <v>811</v>
      </c>
      <c r="G8" s="1196"/>
      <c r="H8" s="1198"/>
      <c r="I8" s="1183"/>
      <c r="J8" s="1192"/>
      <c r="K8" s="1191"/>
    </row>
    <row r="9" spans="2:11" ht="16" thickBot="1">
      <c r="B9" s="272"/>
      <c r="C9" s="272"/>
      <c r="D9" s="676"/>
      <c r="E9" s="1199"/>
      <c r="F9" s="1179"/>
      <c r="G9" s="1197"/>
      <c r="H9" s="1199"/>
      <c r="I9" s="1179"/>
      <c r="J9" s="1193"/>
      <c r="K9" s="1194"/>
    </row>
    <row r="10" spans="2:11" ht="26.5" thickBot="1">
      <c r="B10" s="678" t="s">
        <v>469</v>
      </c>
      <c r="C10" s="679" t="s">
        <v>832</v>
      </c>
      <c r="D10" s="680"/>
      <c r="E10" s="681"/>
      <c r="F10" s="680"/>
      <c r="G10" s="680"/>
      <c r="H10" s="680"/>
      <c r="I10" s="682"/>
      <c r="J10" s="1200"/>
      <c r="K10" s="1201"/>
    </row>
    <row r="11" spans="2:11" ht="15" thickBot="1">
      <c r="B11" s="661" t="s">
        <v>475</v>
      </c>
      <c r="C11" s="683" t="s">
        <v>833</v>
      </c>
      <c r="D11" s="664"/>
      <c r="E11" s="664"/>
      <c r="F11" s="664"/>
      <c r="G11" s="664"/>
      <c r="H11" s="664"/>
      <c r="I11" s="684"/>
      <c r="J11" s="1188"/>
      <c r="K11" s="1189"/>
    </row>
    <row r="12" spans="2:11" ht="15" thickBot="1">
      <c r="B12" s="661" t="s">
        <v>756</v>
      </c>
      <c r="C12" s="683" t="s">
        <v>834</v>
      </c>
      <c r="D12" s="664"/>
      <c r="E12" s="664"/>
      <c r="F12" s="664"/>
      <c r="G12" s="664"/>
      <c r="H12" s="664"/>
      <c r="I12" s="684"/>
      <c r="J12" s="1188"/>
      <c r="K12" s="1189"/>
    </row>
    <row r="13" spans="2:11" ht="15" thickBot="1">
      <c r="B13" s="661" t="s">
        <v>758</v>
      </c>
      <c r="C13" s="683" t="s">
        <v>835</v>
      </c>
      <c r="D13" s="664"/>
      <c r="E13" s="664"/>
      <c r="F13" s="664"/>
      <c r="G13" s="664"/>
      <c r="H13" s="664"/>
      <c r="I13" s="684"/>
      <c r="J13" s="1188"/>
      <c r="K13" s="1189"/>
    </row>
    <row r="14" spans="2:11" ht="15" thickBot="1">
      <c r="B14" s="661" t="s">
        <v>760</v>
      </c>
      <c r="C14" s="683" t="s">
        <v>836</v>
      </c>
      <c r="D14" s="664"/>
      <c r="E14" s="664"/>
      <c r="F14" s="664"/>
      <c r="G14" s="664"/>
      <c r="H14" s="664"/>
      <c r="I14" s="684"/>
      <c r="J14" s="1188"/>
      <c r="K14" s="1189"/>
    </row>
    <row r="15" spans="2:11" ht="15" thickBot="1">
      <c r="B15" s="661" t="s">
        <v>762</v>
      </c>
      <c r="C15" s="683" t="s">
        <v>837</v>
      </c>
      <c r="D15" s="664"/>
      <c r="E15" s="664"/>
      <c r="F15" s="664"/>
      <c r="G15" s="664"/>
      <c r="H15" s="664"/>
      <c r="I15" s="684"/>
      <c r="J15" s="1188"/>
      <c r="K15" s="1189"/>
    </row>
    <row r="16" spans="2:11" ht="15" thickBot="1">
      <c r="B16" s="661" t="s">
        <v>764</v>
      </c>
      <c r="C16" s="683" t="s">
        <v>838</v>
      </c>
      <c r="D16" s="664"/>
      <c r="E16" s="664"/>
      <c r="F16" s="664"/>
      <c r="G16" s="664"/>
      <c r="H16" s="664"/>
      <c r="I16" s="684"/>
      <c r="J16" s="1188"/>
      <c r="K16" s="1189"/>
    </row>
    <row r="17" spans="2:11" ht="26.5" thickBot="1">
      <c r="B17" s="661" t="s">
        <v>766</v>
      </c>
      <c r="C17" s="666" t="s">
        <v>538</v>
      </c>
      <c r="D17" s="681"/>
      <c r="E17" s="681"/>
      <c r="F17" s="681"/>
      <c r="G17" s="685"/>
      <c r="H17" s="685"/>
      <c r="I17" s="681"/>
      <c r="J17" s="1202"/>
      <c r="K17" s="1203"/>
    </row>
    <row r="18" spans="2:11" ht="15" thickBot="1">
      <c r="B18" s="663" t="s">
        <v>768</v>
      </c>
      <c r="C18" s="683" t="s">
        <v>833</v>
      </c>
      <c r="D18" s="664"/>
      <c r="E18" s="664"/>
      <c r="F18" s="664"/>
      <c r="G18" s="684"/>
      <c r="H18" s="684"/>
      <c r="I18" s="664"/>
      <c r="J18" s="1202"/>
      <c r="K18" s="1203"/>
    </row>
    <row r="19" spans="2:11" ht="15" thickBot="1">
      <c r="B19" s="661" t="s">
        <v>770</v>
      </c>
      <c r="C19" s="683" t="s">
        <v>834</v>
      </c>
      <c r="D19" s="664"/>
      <c r="E19" s="664"/>
      <c r="F19" s="664"/>
      <c r="G19" s="684"/>
      <c r="H19" s="684"/>
      <c r="I19" s="664"/>
      <c r="J19" s="1202"/>
      <c r="K19" s="1203"/>
    </row>
    <row r="20" spans="2:11" ht="15" thickBot="1">
      <c r="B20" s="661" t="s">
        <v>771</v>
      </c>
      <c r="C20" s="683" t="s">
        <v>835</v>
      </c>
      <c r="D20" s="664"/>
      <c r="E20" s="664"/>
      <c r="F20" s="664"/>
      <c r="G20" s="684"/>
      <c r="H20" s="684"/>
      <c r="I20" s="664"/>
      <c r="J20" s="1202"/>
      <c r="K20" s="1203"/>
    </row>
    <row r="21" spans="2:11" ht="15" thickBot="1">
      <c r="B21" s="661" t="s">
        <v>772</v>
      </c>
      <c r="C21" s="683" t="s">
        <v>836</v>
      </c>
      <c r="D21" s="664"/>
      <c r="E21" s="664"/>
      <c r="F21" s="664"/>
      <c r="G21" s="684"/>
      <c r="H21" s="684"/>
      <c r="I21" s="664"/>
      <c r="J21" s="1202"/>
      <c r="K21" s="1203"/>
    </row>
    <row r="22" spans="2:11" ht="15" thickBot="1">
      <c r="B22" s="661" t="s">
        <v>773</v>
      </c>
      <c r="C22" s="683" t="s">
        <v>837</v>
      </c>
      <c r="D22" s="664"/>
      <c r="E22" s="664"/>
      <c r="F22" s="664"/>
      <c r="G22" s="684"/>
      <c r="H22" s="684"/>
      <c r="I22" s="664"/>
      <c r="J22" s="1202"/>
      <c r="K22" s="1203"/>
    </row>
    <row r="23" spans="2:11" ht="15" thickBot="1">
      <c r="B23" s="661" t="s">
        <v>774</v>
      </c>
      <c r="C23" s="683" t="s">
        <v>838</v>
      </c>
      <c r="D23" s="664"/>
      <c r="E23" s="664"/>
      <c r="F23" s="664"/>
      <c r="G23" s="684"/>
      <c r="H23" s="684"/>
      <c r="I23" s="664"/>
      <c r="J23" s="1202"/>
      <c r="K23" s="1203"/>
    </row>
    <row r="24" spans="2:11" ht="15" thickBot="1">
      <c r="B24" s="686" t="s">
        <v>775</v>
      </c>
      <c r="C24" s="666" t="s">
        <v>42</v>
      </c>
      <c r="D24" s="664"/>
      <c r="E24" s="664"/>
      <c r="F24" s="664"/>
      <c r="G24" s="664"/>
      <c r="H24" s="664"/>
      <c r="I24" s="664"/>
      <c r="J24" s="1204"/>
      <c r="K24" s="1205"/>
    </row>
  </sheetData>
  <mergeCells count="26">
    <mergeCell ref="J21:K21"/>
    <mergeCell ref="J22:K22"/>
    <mergeCell ref="J23:K23"/>
    <mergeCell ref="J24:K24"/>
    <mergeCell ref="J15:K15"/>
    <mergeCell ref="J16:K16"/>
    <mergeCell ref="J17:K17"/>
    <mergeCell ref="J18:K18"/>
    <mergeCell ref="J19:K19"/>
    <mergeCell ref="J20:K20"/>
    <mergeCell ref="J14:K14"/>
    <mergeCell ref="F4:G4"/>
    <mergeCell ref="J5:K5"/>
    <mergeCell ref="D6:G6"/>
    <mergeCell ref="H6:H7"/>
    <mergeCell ref="I6:I9"/>
    <mergeCell ref="J6:K9"/>
    <mergeCell ref="E7:F7"/>
    <mergeCell ref="G7:G9"/>
    <mergeCell ref="E8:E9"/>
    <mergeCell ref="F8:F9"/>
    <mergeCell ref="H8:H9"/>
    <mergeCell ref="J10:K10"/>
    <mergeCell ref="J11:K11"/>
    <mergeCell ref="J12:K12"/>
    <mergeCell ref="J13:K13"/>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B2:L46"/>
  <sheetViews>
    <sheetView showGridLines="0" zoomScaleNormal="100" workbookViewId="0">
      <selection activeCell="C29" sqref="C29"/>
    </sheetView>
  </sheetViews>
  <sheetFormatPr defaultRowHeight="14.5"/>
  <cols>
    <col min="1" max="1" width="8.81640625" customWidth="1"/>
    <col min="2" max="2" width="127.7265625" customWidth="1"/>
    <col min="3" max="3" width="31.7265625" customWidth="1"/>
  </cols>
  <sheetData>
    <row r="2" spans="2:12" ht="22.5" customHeight="1">
      <c r="B2" s="548"/>
    </row>
    <row r="3" spans="2:12" ht="20.25" customHeight="1">
      <c r="B3" s="569" t="s">
        <v>2063</v>
      </c>
    </row>
    <row r="5" spans="2:12" ht="72.650000000000006" customHeight="1">
      <c r="B5" s="548" t="s">
        <v>2115</v>
      </c>
      <c r="C5" s="441"/>
      <c r="D5" s="441"/>
      <c r="E5" s="441"/>
      <c r="F5" s="441"/>
      <c r="G5" s="441"/>
      <c r="H5" s="441"/>
      <c r="I5" s="441"/>
      <c r="J5" s="441"/>
      <c r="K5" s="441"/>
      <c r="L5" s="441"/>
    </row>
    <row r="6" spans="2:12" ht="12.65" customHeight="1"/>
    <row r="7" spans="2:12" ht="22.5" customHeight="1">
      <c r="B7" s="882" t="s">
        <v>2064</v>
      </c>
      <c r="C7" s="914"/>
    </row>
    <row r="8" spans="2:12" ht="25.15" customHeight="1">
      <c r="B8" s="917" t="s">
        <v>2129</v>
      </c>
      <c r="C8" s="914"/>
    </row>
    <row r="9" spans="2:12" ht="34.15" customHeight="1">
      <c r="B9" s="915" t="s">
        <v>2113</v>
      </c>
      <c r="C9" s="966">
        <v>44926</v>
      </c>
      <c r="D9" s="73"/>
      <c r="E9" s="73"/>
      <c r="F9" s="73"/>
    </row>
    <row r="10" spans="2:12" ht="31.15" customHeight="1">
      <c r="B10" s="915" t="s">
        <v>2114</v>
      </c>
      <c r="C10" s="993" t="s">
        <v>2126</v>
      </c>
      <c r="D10" s="994"/>
      <c r="E10" s="994"/>
      <c r="F10" s="995"/>
    </row>
    <row r="11" spans="2:12" ht="34.15" customHeight="1">
      <c r="B11" s="441"/>
    </row>
    <row r="12" spans="2:12" ht="29">
      <c r="B12" s="315" t="s">
        <v>2065</v>
      </c>
    </row>
    <row r="13" spans="2:12">
      <c r="B13" s="534"/>
    </row>
    <row r="14" spans="2:12" ht="29">
      <c r="B14" s="963" t="s">
        <v>2212</v>
      </c>
    </row>
    <row r="15" spans="2:12">
      <c r="B15" s="963" t="s">
        <v>2199</v>
      </c>
    </row>
    <row r="16" spans="2:12">
      <c r="B16" s="963" t="s">
        <v>2198</v>
      </c>
    </row>
    <row r="17" spans="2:2">
      <c r="B17" s="963"/>
    </row>
    <row r="18" spans="2:2">
      <c r="B18" s="537"/>
    </row>
    <row r="19" spans="2:2">
      <c r="B19" s="537"/>
    </row>
    <row r="20" spans="2:2">
      <c r="B20" s="537"/>
    </row>
    <row r="21" spans="2:2">
      <c r="B21" s="537"/>
    </row>
    <row r="22" spans="2:2">
      <c r="B22" s="537"/>
    </row>
    <row r="23" spans="2:2">
      <c r="B23" s="537"/>
    </row>
    <row r="24" spans="2:2">
      <c r="B24" s="537"/>
    </row>
    <row r="25" spans="2:2">
      <c r="B25" s="537"/>
    </row>
    <row r="26" spans="2:2">
      <c r="B26" s="537"/>
    </row>
    <row r="27" spans="2:2">
      <c r="B27" s="537"/>
    </row>
    <row r="28" spans="2:2">
      <c r="B28" s="537"/>
    </row>
    <row r="29" spans="2:2">
      <c r="B29" s="537"/>
    </row>
    <row r="30" spans="2:2">
      <c r="B30" s="537"/>
    </row>
    <row r="31" spans="2:2">
      <c r="B31" s="537"/>
    </row>
    <row r="32" spans="2:2">
      <c r="B32" s="537"/>
    </row>
    <row r="33" spans="2:2">
      <c r="B33" s="537"/>
    </row>
    <row r="34" spans="2:2">
      <c r="B34" s="537"/>
    </row>
    <row r="35" spans="2:2">
      <c r="B35" s="537"/>
    </row>
    <row r="36" spans="2:2">
      <c r="B36" s="537"/>
    </row>
    <row r="37" spans="2:2">
      <c r="B37" s="537"/>
    </row>
    <row r="38" spans="2:2">
      <c r="B38" s="537"/>
    </row>
    <row r="39" spans="2:2">
      <c r="B39" s="537"/>
    </row>
    <row r="40" spans="2:2">
      <c r="B40" s="537"/>
    </row>
    <row r="41" spans="2:2">
      <c r="B41" s="537"/>
    </row>
    <row r="42" spans="2:2">
      <c r="B42" s="537"/>
    </row>
    <row r="43" spans="2:2">
      <c r="B43" s="537"/>
    </row>
    <row r="44" spans="2:2">
      <c r="B44" s="537"/>
    </row>
    <row r="45" spans="2:2">
      <c r="B45" s="537"/>
    </row>
    <row r="46" spans="2:2">
      <c r="B46" s="463"/>
    </row>
  </sheetData>
  <mergeCells count="1">
    <mergeCell ref="C10:F10"/>
  </mergeCell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9" tint="0.79998168889431442"/>
    <pageSetUpPr fitToPage="1"/>
  </sheetPr>
  <dimension ref="B2:I28"/>
  <sheetViews>
    <sheetView showGridLines="0" view="pageLayout" zoomScaleNormal="100" workbookViewId="0">
      <selection activeCell="B4" sqref="B4"/>
    </sheetView>
  </sheetViews>
  <sheetFormatPr defaultRowHeight="14.5"/>
  <cols>
    <col min="2" max="2" width="4.54296875" customWidth="1"/>
    <col min="3" max="3" width="25" customWidth="1"/>
    <col min="7" max="7" width="13" customWidth="1"/>
    <col min="8" max="8" width="12.453125" customWidth="1"/>
    <col min="9" max="9" width="20.453125" customWidth="1"/>
  </cols>
  <sheetData>
    <row r="2" spans="2:9" ht="18.5">
      <c r="B2" s="45" t="s">
        <v>839</v>
      </c>
    </row>
    <row r="3" spans="2:9" ht="16" thickBot="1">
      <c r="B3" s="197"/>
      <c r="C3" s="271"/>
      <c r="D3" s="271"/>
      <c r="E3" s="1190"/>
      <c r="F3" s="1190"/>
      <c r="G3" s="271"/>
      <c r="H3" s="271"/>
      <c r="I3" s="271"/>
    </row>
    <row r="4" spans="2:9" ht="16" thickBot="1">
      <c r="B4" s="272"/>
      <c r="C4" s="272"/>
      <c r="D4" s="849" t="s">
        <v>6</v>
      </c>
      <c r="E4" s="651" t="s">
        <v>7</v>
      </c>
      <c r="F4" s="651" t="s">
        <v>8</v>
      </c>
      <c r="G4" s="651" t="s">
        <v>43</v>
      </c>
      <c r="H4" s="651" t="s">
        <v>44</v>
      </c>
      <c r="I4" s="651" t="s">
        <v>159</v>
      </c>
    </row>
    <row r="5" spans="2:9" ht="19.5" customHeight="1" thickBot="1">
      <c r="B5" s="272"/>
      <c r="C5" s="272"/>
      <c r="D5" s="1159" t="s">
        <v>840</v>
      </c>
      <c r="E5" s="1160"/>
      <c r="F5" s="1160"/>
      <c r="G5" s="1161"/>
      <c r="H5" s="1208" t="s">
        <v>827</v>
      </c>
      <c r="I5" s="1163" t="s">
        <v>829</v>
      </c>
    </row>
    <row r="6" spans="2:9" ht="49.5" customHeight="1" thickBot="1">
      <c r="B6" s="282"/>
      <c r="C6" s="282"/>
      <c r="D6" s="859"/>
      <c r="E6" s="1159" t="s">
        <v>830</v>
      </c>
      <c r="F6" s="1208"/>
      <c r="G6" s="721" t="s">
        <v>841</v>
      </c>
      <c r="H6" s="1209"/>
      <c r="I6" s="1211"/>
    </row>
    <row r="7" spans="2:9" ht="15.5">
      <c r="B7" s="272"/>
      <c r="C7" s="272"/>
      <c r="D7" s="860"/>
      <c r="E7" s="1212"/>
      <c r="F7" s="1163" t="s">
        <v>811</v>
      </c>
      <c r="G7" s="1212"/>
      <c r="H7" s="1209"/>
      <c r="I7" s="1211"/>
    </row>
    <row r="8" spans="2:9" ht="16" thickBot="1">
      <c r="B8" s="272"/>
      <c r="C8" s="272"/>
      <c r="D8" s="861"/>
      <c r="E8" s="1213"/>
      <c r="F8" s="1214"/>
      <c r="G8" s="1215"/>
      <c r="H8" s="1210"/>
      <c r="I8" s="1164"/>
    </row>
    <row r="9" spans="2:9" ht="15" thickBot="1">
      <c r="B9" s="854" t="s">
        <v>469</v>
      </c>
      <c r="C9" s="669" t="s">
        <v>842</v>
      </c>
      <c r="D9" s="670"/>
      <c r="E9" s="670"/>
      <c r="F9" s="670"/>
      <c r="G9" s="670"/>
      <c r="H9" s="670"/>
      <c r="I9" s="670"/>
    </row>
    <row r="10" spans="2:9" ht="15" thickBot="1">
      <c r="B10" s="862" t="s">
        <v>475</v>
      </c>
      <c r="C10" s="670" t="s">
        <v>843</v>
      </c>
      <c r="D10" s="670"/>
      <c r="E10" s="670"/>
      <c r="F10" s="670"/>
      <c r="G10" s="670"/>
      <c r="H10" s="670"/>
      <c r="I10" s="670"/>
    </row>
    <row r="11" spans="2:9" ht="15" thickBot="1">
      <c r="B11" s="862" t="s">
        <v>756</v>
      </c>
      <c r="C11" s="670" t="s">
        <v>844</v>
      </c>
      <c r="D11" s="670"/>
      <c r="E11" s="670"/>
      <c r="F11" s="670"/>
      <c r="G11" s="670"/>
      <c r="H11" s="670"/>
      <c r="I11" s="670"/>
    </row>
    <row r="12" spans="2:9" ht="24.5" thickBot="1">
      <c r="B12" s="862" t="s">
        <v>758</v>
      </c>
      <c r="C12" s="670" t="s">
        <v>845</v>
      </c>
      <c r="D12" s="670"/>
      <c r="E12" s="670"/>
      <c r="F12" s="670"/>
      <c r="G12" s="670"/>
      <c r="H12" s="670"/>
      <c r="I12" s="670"/>
    </row>
    <row r="13" spans="2:9" ht="15" thickBot="1">
      <c r="B13" s="862" t="s">
        <v>760</v>
      </c>
      <c r="C13" s="670" t="s">
        <v>846</v>
      </c>
      <c r="D13" s="670"/>
      <c r="E13" s="670"/>
      <c r="F13" s="670"/>
      <c r="G13" s="670"/>
      <c r="H13" s="670"/>
      <c r="I13" s="670"/>
    </row>
    <row r="14" spans="2:9" ht="15" thickBot="1">
      <c r="B14" s="862" t="s">
        <v>762</v>
      </c>
      <c r="C14" s="670" t="s">
        <v>847</v>
      </c>
      <c r="D14" s="670"/>
      <c r="E14" s="670"/>
      <c r="F14" s="670"/>
      <c r="G14" s="670"/>
      <c r="H14" s="670"/>
      <c r="I14" s="670"/>
    </row>
    <row r="15" spans="2:9" ht="15" thickBot="1">
      <c r="B15" s="862" t="s">
        <v>764</v>
      </c>
      <c r="C15" s="670" t="s">
        <v>848</v>
      </c>
      <c r="D15" s="670"/>
      <c r="E15" s="670"/>
      <c r="F15" s="670"/>
      <c r="G15" s="670"/>
      <c r="H15" s="670"/>
      <c r="I15" s="670"/>
    </row>
    <row r="16" spans="2:9" ht="15" thickBot="1">
      <c r="B16" s="862" t="s">
        <v>766</v>
      </c>
      <c r="C16" s="670" t="s">
        <v>849</v>
      </c>
      <c r="D16" s="670"/>
      <c r="E16" s="670"/>
      <c r="F16" s="670"/>
      <c r="G16" s="670"/>
      <c r="H16" s="670"/>
      <c r="I16" s="670"/>
    </row>
    <row r="17" spans="2:9" ht="24.5" thickBot="1">
      <c r="B17" s="857" t="s">
        <v>768</v>
      </c>
      <c r="C17" s="670" t="s">
        <v>850</v>
      </c>
      <c r="D17" s="670"/>
      <c r="E17" s="670"/>
      <c r="F17" s="670"/>
      <c r="G17" s="670"/>
      <c r="H17" s="670"/>
      <c r="I17" s="670"/>
    </row>
    <row r="18" spans="2:9" ht="15" thickBot="1">
      <c r="B18" s="862" t="s">
        <v>770</v>
      </c>
      <c r="C18" s="670" t="s">
        <v>851</v>
      </c>
      <c r="D18" s="670"/>
      <c r="E18" s="670"/>
      <c r="F18" s="670"/>
      <c r="G18" s="670"/>
      <c r="H18" s="670"/>
      <c r="I18" s="670"/>
    </row>
    <row r="19" spans="2:9" ht="15" thickBot="1">
      <c r="B19" s="862" t="s">
        <v>771</v>
      </c>
      <c r="C19" s="670" t="s">
        <v>852</v>
      </c>
      <c r="D19" s="670"/>
      <c r="E19" s="1206"/>
      <c r="F19" s="1207"/>
      <c r="G19" s="670"/>
      <c r="H19" s="670"/>
      <c r="I19" s="670"/>
    </row>
    <row r="20" spans="2:9" ht="15" thickBot="1">
      <c r="B20" s="862" t="s">
        <v>772</v>
      </c>
      <c r="C20" s="670" t="s">
        <v>853</v>
      </c>
      <c r="D20" s="670"/>
      <c r="E20" s="670"/>
      <c r="F20" s="670"/>
      <c r="G20" s="670"/>
      <c r="H20" s="670"/>
      <c r="I20" s="670"/>
    </row>
    <row r="21" spans="2:9" ht="24.5" thickBot="1">
      <c r="B21" s="862" t="s">
        <v>773</v>
      </c>
      <c r="C21" s="670" t="s">
        <v>854</v>
      </c>
      <c r="D21" s="670"/>
      <c r="E21" s="670"/>
      <c r="F21" s="670"/>
      <c r="G21" s="670"/>
      <c r="H21" s="670"/>
      <c r="I21" s="670"/>
    </row>
    <row r="22" spans="2:9" ht="15" thickBot="1">
      <c r="B22" s="862" t="s">
        <v>774</v>
      </c>
      <c r="C22" s="670" t="s">
        <v>855</v>
      </c>
      <c r="D22" s="670"/>
      <c r="E22" s="670"/>
      <c r="F22" s="670"/>
      <c r="G22" s="670"/>
      <c r="H22" s="670"/>
      <c r="I22" s="670"/>
    </row>
    <row r="23" spans="2:9" ht="24.5" thickBot="1">
      <c r="B23" s="857" t="s">
        <v>775</v>
      </c>
      <c r="C23" s="670" t="s">
        <v>856</v>
      </c>
      <c r="D23" s="670"/>
      <c r="E23" s="670"/>
      <c r="F23" s="670"/>
      <c r="G23" s="670"/>
      <c r="H23" s="670"/>
      <c r="I23" s="670"/>
    </row>
    <row r="24" spans="2:9" ht="15" thickBot="1">
      <c r="B24" s="862" t="s">
        <v>776</v>
      </c>
      <c r="C24" s="670" t="s">
        <v>857</v>
      </c>
      <c r="D24" s="670"/>
      <c r="E24" s="670"/>
      <c r="F24" s="670"/>
      <c r="G24" s="670"/>
      <c r="H24" s="670"/>
      <c r="I24" s="670"/>
    </row>
    <row r="25" spans="2:9" ht="15" thickBot="1">
      <c r="B25" s="862" t="s">
        <v>777</v>
      </c>
      <c r="C25" s="670" t="s">
        <v>858</v>
      </c>
      <c r="D25" s="670"/>
      <c r="E25" s="670"/>
      <c r="F25" s="670"/>
      <c r="G25" s="670"/>
      <c r="H25" s="670"/>
      <c r="I25" s="670"/>
    </row>
    <row r="26" spans="2:9" ht="24.5" thickBot="1">
      <c r="B26" s="862" t="s">
        <v>778</v>
      </c>
      <c r="C26" s="670" t="s">
        <v>859</v>
      </c>
      <c r="D26" s="670"/>
      <c r="E26" s="670"/>
      <c r="F26" s="670"/>
      <c r="G26" s="670"/>
      <c r="H26" s="670"/>
      <c r="I26" s="670"/>
    </row>
    <row r="27" spans="2:9" ht="15" thickBot="1">
      <c r="B27" s="862" t="s">
        <v>779</v>
      </c>
      <c r="C27" s="670" t="s">
        <v>860</v>
      </c>
      <c r="D27" s="670"/>
      <c r="E27" s="670"/>
      <c r="F27" s="670"/>
      <c r="G27" s="670"/>
      <c r="H27" s="670"/>
      <c r="I27" s="670"/>
    </row>
    <row r="28" spans="2:9" ht="15" thickBot="1">
      <c r="B28" s="863" t="s">
        <v>780</v>
      </c>
      <c r="C28" s="677" t="s">
        <v>42</v>
      </c>
      <c r="D28" s="677"/>
      <c r="E28" s="677"/>
      <c r="F28" s="677"/>
      <c r="G28" s="677"/>
      <c r="H28" s="677"/>
      <c r="I28" s="677"/>
    </row>
  </sheetData>
  <mergeCells count="9">
    <mergeCell ref="E19:F19"/>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4" fitToWidth="0" orientation="landscape" r:id="rId1"/>
  <headerFooter>
    <oddHeader>&amp;CCS
Příloha 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9" tint="0.79998168889431442"/>
  </sheetPr>
  <dimension ref="A2:N22"/>
  <sheetViews>
    <sheetView showGridLines="0" view="pageLayout" zoomScaleNormal="100" workbookViewId="0">
      <selection activeCell="Q18" sqref="Q18"/>
    </sheetView>
  </sheetViews>
  <sheetFormatPr defaultRowHeight="14.5"/>
  <cols>
    <col min="1" max="1" width="4.453125" customWidth="1"/>
    <col min="2" max="2" width="25.81640625" customWidth="1"/>
    <col min="3" max="4" width="7.54296875" customWidth="1"/>
    <col min="6" max="6" width="6.54296875" customWidth="1"/>
    <col min="7" max="7" width="11.81640625" customWidth="1"/>
    <col min="8" max="8" width="6.453125" customWidth="1"/>
    <col min="12" max="13" width="8.54296875" customWidth="1"/>
  </cols>
  <sheetData>
    <row r="2" spans="1:14" ht="18.5">
      <c r="A2" s="45" t="s">
        <v>730</v>
      </c>
    </row>
    <row r="3" spans="1:14" ht="16" thickBot="1">
      <c r="A3" s="197"/>
      <c r="B3" s="271"/>
      <c r="C3" s="271"/>
      <c r="D3" s="271"/>
      <c r="E3" s="271"/>
      <c r="F3" s="271"/>
      <c r="G3" s="271"/>
      <c r="H3" s="271"/>
      <c r="I3" s="271"/>
      <c r="J3" s="271"/>
      <c r="K3" s="271"/>
      <c r="L3" s="271"/>
      <c r="M3" s="271"/>
      <c r="N3" s="271"/>
    </row>
    <row r="4" spans="1:14" ht="16" thickBot="1">
      <c r="A4" s="197"/>
      <c r="B4" s="283"/>
      <c r="C4" s="708" t="s">
        <v>6</v>
      </c>
      <c r="D4" s="709" t="s">
        <v>7</v>
      </c>
      <c r="E4" s="709" t="s">
        <v>8</v>
      </c>
      <c r="F4" s="709" t="s">
        <v>43</v>
      </c>
      <c r="G4" s="709" t="s">
        <v>44</v>
      </c>
      <c r="H4" s="709" t="s">
        <v>159</v>
      </c>
      <c r="I4" s="709" t="s">
        <v>160</v>
      </c>
      <c r="J4" s="709" t="s">
        <v>194</v>
      </c>
      <c r="K4" s="709" t="s">
        <v>449</v>
      </c>
      <c r="L4" s="709" t="s">
        <v>450</v>
      </c>
      <c r="M4" s="709" t="s">
        <v>451</v>
      </c>
      <c r="N4" s="709" t="s">
        <v>452</v>
      </c>
    </row>
    <row r="5" spans="1:14" ht="21" customHeight="1" thickBot="1">
      <c r="A5" s="272"/>
      <c r="B5" s="272"/>
      <c r="C5" s="710" t="s">
        <v>754</v>
      </c>
      <c r="D5" s="711"/>
      <c r="E5" s="711"/>
      <c r="F5" s="711"/>
      <c r="G5" s="711"/>
      <c r="H5" s="711"/>
      <c r="I5" s="711"/>
      <c r="J5" s="711"/>
      <c r="K5" s="711"/>
      <c r="L5" s="711"/>
      <c r="M5" s="711"/>
      <c r="N5" s="712"/>
    </row>
    <row r="6" spans="1:14" ht="23.25" customHeight="1" thickBot="1">
      <c r="A6" s="272"/>
      <c r="B6" s="272"/>
      <c r="C6" s="713"/>
      <c r="D6" s="714" t="s">
        <v>861</v>
      </c>
      <c r="E6" s="715"/>
      <c r="F6" s="714" t="s">
        <v>862</v>
      </c>
      <c r="G6" s="716"/>
      <c r="H6" s="716"/>
      <c r="I6" s="716"/>
      <c r="J6" s="716"/>
      <c r="K6" s="716"/>
      <c r="L6" s="716"/>
      <c r="M6" s="716"/>
      <c r="N6" s="669"/>
    </row>
    <row r="7" spans="1:14" ht="19.5" customHeight="1" thickBot="1">
      <c r="A7" s="272"/>
      <c r="B7" s="272"/>
      <c r="C7" s="713"/>
      <c r="D7" s="713"/>
      <c r="E7" s="717"/>
      <c r="F7" s="713"/>
      <c r="G7" s="1163" t="s">
        <v>819</v>
      </c>
      <c r="H7" s="1216" t="s">
        <v>863</v>
      </c>
      <c r="I7" s="1217"/>
      <c r="J7" s="1217"/>
      <c r="K7" s="1217"/>
      <c r="L7" s="1217"/>
      <c r="M7" s="1217"/>
      <c r="N7" s="1218"/>
    </row>
    <row r="8" spans="1:14" ht="82.5" customHeight="1" thickBot="1">
      <c r="A8" s="272"/>
      <c r="B8" s="272"/>
      <c r="C8" s="713"/>
      <c r="D8" s="713"/>
      <c r="E8" s="718" t="s">
        <v>864</v>
      </c>
      <c r="F8" s="719"/>
      <c r="G8" s="1214"/>
      <c r="H8" s="720"/>
      <c r="I8" s="721" t="s">
        <v>865</v>
      </c>
      <c r="J8" s="721" t="s">
        <v>866</v>
      </c>
      <c r="K8" s="721" t="s">
        <v>1916</v>
      </c>
      <c r="L8" s="721" t="s">
        <v>867</v>
      </c>
      <c r="M8" s="721" t="s">
        <v>868</v>
      </c>
      <c r="N8" s="721" t="s">
        <v>869</v>
      </c>
    </row>
    <row r="9" spans="1:14" ht="15" thickBot="1">
      <c r="A9" s="722" t="s">
        <v>469</v>
      </c>
      <c r="B9" s="723" t="s">
        <v>840</v>
      </c>
      <c r="C9" s="669"/>
      <c r="D9" s="669"/>
      <c r="E9" s="669"/>
      <c r="F9" s="669"/>
      <c r="G9" s="669"/>
      <c r="H9" s="669"/>
      <c r="I9" s="669"/>
      <c r="J9" s="669"/>
      <c r="K9" s="669"/>
      <c r="L9" s="669"/>
      <c r="M9" s="669"/>
      <c r="N9" s="669"/>
    </row>
    <row r="10" spans="1:14" ht="15" thickBot="1">
      <c r="A10" s="724" t="s">
        <v>475</v>
      </c>
      <c r="B10" s="725" t="s">
        <v>870</v>
      </c>
      <c r="C10" s="670"/>
      <c r="D10" s="670"/>
      <c r="E10" s="670"/>
      <c r="F10" s="670"/>
      <c r="G10" s="670"/>
      <c r="H10" s="670"/>
      <c r="I10" s="670"/>
      <c r="J10" s="670"/>
      <c r="K10" s="670"/>
      <c r="L10" s="670"/>
      <c r="M10" s="670"/>
      <c r="N10" s="670"/>
    </row>
    <row r="11" spans="1:14" ht="32.25" customHeight="1" thickBot="1">
      <c r="A11" s="724" t="s">
        <v>756</v>
      </c>
      <c r="B11" s="726" t="s">
        <v>871</v>
      </c>
      <c r="C11" s="670"/>
      <c r="D11" s="670"/>
      <c r="E11" s="670"/>
      <c r="F11" s="670"/>
      <c r="G11" s="670"/>
      <c r="H11" s="670"/>
      <c r="I11" s="670"/>
      <c r="J11" s="670"/>
      <c r="K11" s="670"/>
      <c r="L11" s="670"/>
      <c r="M11" s="670"/>
      <c r="N11" s="670"/>
    </row>
    <row r="12" spans="1:14" ht="62.25" customHeight="1" thickBot="1">
      <c r="A12" s="724" t="s">
        <v>758</v>
      </c>
      <c r="B12" s="727" t="s">
        <v>872</v>
      </c>
      <c r="C12" s="670"/>
      <c r="D12" s="670"/>
      <c r="E12" s="729"/>
      <c r="F12" s="670"/>
      <c r="G12" s="670"/>
      <c r="H12" s="670"/>
      <c r="I12" s="729"/>
      <c r="J12" s="729"/>
      <c r="K12" s="729"/>
      <c r="L12" s="729"/>
      <c r="M12" s="729"/>
      <c r="N12" s="729"/>
    </row>
    <row r="13" spans="1:14" ht="68.25" customHeight="1" thickBot="1">
      <c r="A13" s="724" t="s">
        <v>760</v>
      </c>
      <c r="B13" s="727" t="s">
        <v>873</v>
      </c>
      <c r="C13" s="670"/>
      <c r="D13" s="670"/>
      <c r="E13" s="729"/>
      <c r="F13" s="670"/>
      <c r="G13" s="670"/>
      <c r="H13" s="670"/>
      <c r="I13" s="729"/>
      <c r="J13" s="729"/>
      <c r="K13" s="729"/>
      <c r="L13" s="729"/>
      <c r="M13" s="729"/>
      <c r="N13" s="729"/>
    </row>
    <row r="14" spans="1:14" ht="51.75" customHeight="1" thickBot="1">
      <c r="A14" s="724" t="s">
        <v>762</v>
      </c>
      <c r="B14" s="727" t="s">
        <v>874</v>
      </c>
      <c r="C14" s="670"/>
      <c r="D14" s="670"/>
      <c r="E14" s="729"/>
      <c r="F14" s="670"/>
      <c r="G14" s="670"/>
      <c r="H14" s="670"/>
      <c r="I14" s="729"/>
      <c r="J14" s="729"/>
      <c r="K14" s="729"/>
      <c r="L14" s="729"/>
      <c r="M14" s="729"/>
      <c r="N14" s="729"/>
    </row>
    <row r="15" spans="1:14" ht="35.25" customHeight="1" thickBot="1">
      <c r="A15" s="728" t="s">
        <v>764</v>
      </c>
      <c r="B15" s="687" t="s">
        <v>875</v>
      </c>
      <c r="C15" s="670"/>
      <c r="D15" s="670"/>
      <c r="E15" s="670"/>
      <c r="F15" s="670"/>
      <c r="G15" s="670"/>
      <c r="H15" s="670"/>
      <c r="I15" s="670"/>
      <c r="J15" s="670"/>
      <c r="K15" s="670"/>
      <c r="L15" s="670"/>
      <c r="M15" s="670"/>
      <c r="N15" s="670"/>
    </row>
    <row r="16" spans="1:14" ht="15" thickBot="1">
      <c r="A16" s="728" t="s">
        <v>766</v>
      </c>
      <c r="B16" s="687" t="s">
        <v>876</v>
      </c>
      <c r="C16" s="730"/>
      <c r="D16" s="730"/>
      <c r="E16" s="730"/>
      <c r="F16" s="730"/>
      <c r="G16" s="730"/>
      <c r="H16" s="730"/>
      <c r="I16" s="730"/>
      <c r="J16" s="730"/>
      <c r="K16" s="730"/>
      <c r="L16" s="730"/>
      <c r="M16" s="730"/>
      <c r="N16" s="730"/>
    </row>
    <row r="17" spans="1:14" ht="31.5" customHeight="1" thickBot="1">
      <c r="A17" s="724" t="s">
        <v>768</v>
      </c>
      <c r="B17" s="725" t="s">
        <v>877</v>
      </c>
      <c r="C17" s="725"/>
      <c r="D17" s="731"/>
      <c r="E17" s="731"/>
      <c r="F17" s="731"/>
      <c r="G17" s="731"/>
      <c r="H17" s="731"/>
      <c r="I17" s="688"/>
      <c r="J17" s="688"/>
      <c r="K17" s="688"/>
      <c r="L17" s="688"/>
      <c r="M17" s="688"/>
      <c r="N17" s="688"/>
    </row>
    <row r="18" spans="1:14" ht="30.75" customHeight="1" thickBot="1">
      <c r="A18" s="724" t="s">
        <v>770</v>
      </c>
      <c r="B18" s="726" t="s">
        <v>878</v>
      </c>
      <c r="C18" s="725"/>
      <c r="D18" s="731"/>
      <c r="E18" s="731"/>
      <c r="F18" s="731"/>
      <c r="G18" s="731"/>
      <c r="H18" s="731"/>
      <c r="I18" s="688"/>
      <c r="J18" s="688"/>
      <c r="K18" s="688"/>
      <c r="L18" s="688"/>
      <c r="M18" s="688"/>
      <c r="N18" s="688"/>
    </row>
    <row r="19" spans="1:14" ht="31.5" customHeight="1" thickBot="1">
      <c r="A19" s="724" t="s">
        <v>771</v>
      </c>
      <c r="B19" s="725" t="s">
        <v>879</v>
      </c>
      <c r="C19" s="725"/>
      <c r="D19" s="731"/>
      <c r="E19" s="731"/>
      <c r="F19" s="731"/>
      <c r="G19" s="731"/>
      <c r="H19" s="731"/>
      <c r="I19" s="688"/>
      <c r="J19" s="688"/>
      <c r="K19" s="688"/>
      <c r="L19" s="688"/>
      <c r="M19" s="688"/>
      <c r="N19" s="688"/>
    </row>
    <row r="20" spans="1:14" ht="29.25" customHeight="1" thickBot="1">
      <c r="A20" s="724" t="s">
        <v>772</v>
      </c>
      <c r="B20" s="726" t="s">
        <v>878</v>
      </c>
      <c r="C20" s="725"/>
      <c r="D20" s="731"/>
      <c r="E20" s="731"/>
      <c r="F20" s="731"/>
      <c r="G20" s="731"/>
      <c r="H20" s="731"/>
      <c r="I20" s="688"/>
      <c r="J20" s="688"/>
      <c r="K20" s="688"/>
      <c r="L20" s="688"/>
      <c r="M20" s="688"/>
      <c r="N20" s="688"/>
    </row>
    <row r="21" spans="1:14" ht="15" thickBot="1">
      <c r="A21" s="728" t="s">
        <v>773</v>
      </c>
      <c r="B21" s="687" t="s">
        <v>880</v>
      </c>
      <c r="C21" s="725"/>
      <c r="D21" s="731"/>
      <c r="E21" s="731"/>
      <c r="F21" s="731"/>
      <c r="G21" s="731"/>
      <c r="H21" s="731"/>
      <c r="I21" s="688"/>
      <c r="J21" s="688"/>
      <c r="K21" s="688"/>
      <c r="L21" s="688"/>
      <c r="M21" s="688"/>
      <c r="N21" s="688"/>
    </row>
    <row r="22" spans="1:14" ht="15" thickBot="1">
      <c r="A22" s="728" t="s">
        <v>774</v>
      </c>
      <c r="B22" s="687" t="s">
        <v>745</v>
      </c>
      <c r="C22" s="725"/>
      <c r="D22" s="731"/>
      <c r="E22" s="731"/>
      <c r="F22" s="731"/>
      <c r="G22" s="731"/>
      <c r="H22" s="731"/>
      <c r="I22" s="688"/>
      <c r="J22" s="688"/>
      <c r="K22" s="688"/>
      <c r="L22" s="688"/>
      <c r="M22" s="688"/>
      <c r="N22" s="688"/>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&amp;CCS
Příloha XV</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9" tint="0.79998168889431442"/>
  </sheetPr>
  <dimension ref="A1:E15"/>
  <sheetViews>
    <sheetView showGridLines="0" view="pageLayout" zoomScaleNormal="100" workbookViewId="0">
      <selection activeCell="C24" sqref="C24"/>
    </sheetView>
  </sheetViews>
  <sheetFormatPr defaultRowHeight="14.5"/>
  <cols>
    <col min="1" max="1" width="4.54296875" customWidth="1"/>
    <col min="2" max="3" width="26.453125" customWidth="1"/>
    <col min="4" max="5" width="27" customWidth="1"/>
  </cols>
  <sheetData>
    <row r="1" spans="1:5" ht="18.5">
      <c r="A1" s="45" t="s">
        <v>731</v>
      </c>
    </row>
    <row r="2" spans="1:5" ht="18.5">
      <c r="A2" s="45" t="s">
        <v>2069</v>
      </c>
    </row>
    <row r="3" spans="1:5" ht="16" thickBot="1">
      <c r="A3" s="1219"/>
      <c r="B3" s="1219"/>
      <c r="C3" s="284"/>
      <c r="D3" s="285"/>
      <c r="E3" s="285"/>
    </row>
    <row r="4" spans="1:5" ht="16" customHeight="1" thickBot="1">
      <c r="A4" s="1220" t="s">
        <v>2214</v>
      </c>
      <c r="B4" s="1220"/>
      <c r="C4" s="1221"/>
      <c r="D4" s="694" t="s">
        <v>6</v>
      </c>
      <c r="E4" s="694" t="s">
        <v>7</v>
      </c>
    </row>
    <row r="5" spans="1:5">
      <c r="A5" s="1220"/>
      <c r="B5" s="1220"/>
      <c r="C5" s="1221"/>
      <c r="D5" s="1174" t="s">
        <v>881</v>
      </c>
      <c r="E5" s="1176"/>
    </row>
    <row r="6" spans="1:5" ht="15" thickBot="1">
      <c r="A6" s="1220"/>
      <c r="B6" s="1220"/>
      <c r="C6" s="1221"/>
      <c r="D6" s="1193"/>
      <c r="E6" s="1194"/>
    </row>
    <row r="7" spans="1:5" ht="15" thickBot="1">
      <c r="A7" s="1222"/>
      <c r="B7" s="1222"/>
      <c r="C7" s="1223"/>
      <c r="D7" s="692" t="s">
        <v>882</v>
      </c>
      <c r="E7" s="653" t="s">
        <v>883</v>
      </c>
    </row>
    <row r="8" spans="1:5" ht="15" thickBot="1">
      <c r="A8" s="864" t="s">
        <v>469</v>
      </c>
      <c r="B8" s="1228" t="s">
        <v>884</v>
      </c>
      <c r="C8" s="1229"/>
      <c r="D8" s="664">
        <v>0</v>
      </c>
      <c r="E8" s="664">
        <v>0</v>
      </c>
    </row>
    <row r="9" spans="1:5" ht="15" thickBot="1">
      <c r="A9" s="865" t="s">
        <v>475</v>
      </c>
      <c r="B9" s="1228" t="s">
        <v>885</v>
      </c>
      <c r="C9" s="1229"/>
      <c r="D9" s="664">
        <v>0</v>
      </c>
      <c r="E9" s="664">
        <v>0</v>
      </c>
    </row>
    <row r="10" spans="1:5" ht="15" thickBot="1">
      <c r="A10" s="866" t="s">
        <v>756</v>
      </c>
      <c r="B10" s="1224" t="s">
        <v>886</v>
      </c>
      <c r="C10" s="1225"/>
      <c r="D10" s="664"/>
      <c r="E10" s="664"/>
    </row>
    <row r="11" spans="1:5" ht="15" thickBot="1">
      <c r="A11" s="866" t="s">
        <v>758</v>
      </c>
      <c r="B11" s="1224" t="s">
        <v>887</v>
      </c>
      <c r="C11" s="1225"/>
      <c r="D11" s="664"/>
      <c r="E11" s="664"/>
    </row>
    <row r="12" spans="1:5" ht="15" thickBot="1">
      <c r="A12" s="866" t="s">
        <v>760</v>
      </c>
      <c r="B12" s="1224" t="s">
        <v>888</v>
      </c>
      <c r="C12" s="1225"/>
      <c r="D12" s="664"/>
      <c r="E12" s="664"/>
    </row>
    <row r="13" spans="1:5" ht="15" thickBot="1">
      <c r="A13" s="866" t="s">
        <v>762</v>
      </c>
      <c r="B13" s="1224" t="s">
        <v>889</v>
      </c>
      <c r="C13" s="1225"/>
      <c r="D13" s="664"/>
      <c r="E13" s="664"/>
    </row>
    <row r="14" spans="1:5" ht="15" thickBot="1">
      <c r="A14" s="866" t="s">
        <v>764</v>
      </c>
      <c r="B14" s="1224" t="s">
        <v>890</v>
      </c>
      <c r="C14" s="1225"/>
      <c r="D14" s="664"/>
      <c r="E14" s="664"/>
    </row>
    <row r="15" spans="1:5" ht="15" thickBot="1">
      <c r="A15" s="867" t="s">
        <v>766</v>
      </c>
      <c r="B15" s="1226" t="s">
        <v>42</v>
      </c>
      <c r="C15" s="1227"/>
      <c r="D15" s="964">
        <v>0</v>
      </c>
      <c r="E15" s="964">
        <v>0</v>
      </c>
    </row>
  </sheetData>
  <mergeCells count="11">
    <mergeCell ref="A3:B3"/>
    <mergeCell ref="D5:E6"/>
    <mergeCell ref="A4:C7"/>
    <mergeCell ref="B14:C14"/>
    <mergeCell ref="B15:C15"/>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9" tint="0.79998168889431442"/>
    <pageSetUpPr fitToPage="1"/>
  </sheetPr>
  <dimension ref="A1:X14"/>
  <sheetViews>
    <sheetView showGridLines="0" view="pageLayout" zoomScale="90" zoomScaleNormal="100" zoomScalePageLayoutView="90" workbookViewId="0"/>
  </sheetViews>
  <sheetFormatPr defaultRowHeight="14.5"/>
  <cols>
    <col min="2" max="2" width="15.81640625" customWidth="1"/>
  </cols>
  <sheetData>
    <row r="1" spans="1:24" ht="18.5">
      <c r="A1" s="45" t="s">
        <v>732</v>
      </c>
    </row>
    <row r="2" spans="1:24" ht="16" thickBot="1">
      <c r="A2" s="271"/>
      <c r="B2" s="271"/>
      <c r="C2" s="286"/>
      <c r="D2" s="1190"/>
      <c r="E2" s="1190"/>
      <c r="F2" s="1190"/>
      <c r="G2" s="286"/>
      <c r="H2" s="1190"/>
      <c r="I2" s="1190"/>
      <c r="J2" s="1190"/>
      <c r="K2" s="286"/>
      <c r="L2" s="1190"/>
      <c r="M2" s="1190"/>
      <c r="N2" s="1190"/>
      <c r="O2" s="1190"/>
      <c r="P2" s="1190"/>
      <c r="Q2" s="1190"/>
      <c r="R2" s="1190"/>
      <c r="S2" s="286"/>
      <c r="T2" s="1190"/>
      <c r="U2" s="1190"/>
      <c r="V2" s="286"/>
      <c r="W2" s="1190"/>
      <c r="X2" s="1190"/>
    </row>
    <row r="3" spans="1:24" ht="15" thickBot="1">
      <c r="A3" s="287"/>
      <c r="B3" s="287"/>
      <c r="C3" s="1230" t="s">
        <v>6</v>
      </c>
      <c r="D3" s="1231"/>
      <c r="E3" s="690" t="s">
        <v>7</v>
      </c>
      <c r="F3" s="1230" t="s">
        <v>8</v>
      </c>
      <c r="G3" s="1232"/>
      <c r="H3" s="1231"/>
      <c r="I3" s="690" t="s">
        <v>43</v>
      </c>
      <c r="J3" s="1230" t="s">
        <v>44</v>
      </c>
      <c r="K3" s="1231"/>
      <c r="L3" s="1230" t="s">
        <v>159</v>
      </c>
      <c r="M3" s="1231"/>
      <c r="N3" s="1230" t="s">
        <v>160</v>
      </c>
      <c r="O3" s="1232"/>
      <c r="P3" s="1231"/>
      <c r="Q3" s="691" t="s">
        <v>194</v>
      </c>
      <c r="R3" s="1230" t="s">
        <v>449</v>
      </c>
      <c r="S3" s="1231"/>
      <c r="T3" s="691" t="s">
        <v>450</v>
      </c>
      <c r="U3" s="1230" t="s">
        <v>451</v>
      </c>
      <c r="V3" s="1231"/>
      <c r="W3" s="1230" t="s">
        <v>452</v>
      </c>
      <c r="X3" s="1231"/>
    </row>
    <row r="4" spans="1:24" ht="15" thickBot="1">
      <c r="A4" s="288"/>
      <c r="B4" s="288"/>
      <c r="C4" s="1234" t="s">
        <v>891</v>
      </c>
      <c r="D4" s="1235"/>
      <c r="E4" s="1236"/>
      <c r="F4" s="1240" t="s">
        <v>892</v>
      </c>
      <c r="G4" s="1241"/>
      <c r="H4" s="1241"/>
      <c r="I4" s="1241"/>
      <c r="J4" s="1241"/>
      <c r="K4" s="1241"/>
      <c r="L4" s="1241"/>
      <c r="M4" s="1241"/>
      <c r="N4" s="1242"/>
      <c r="O4" s="1242"/>
      <c r="P4" s="1242"/>
      <c r="Q4" s="732"/>
      <c r="R4" s="1242"/>
      <c r="S4" s="1242"/>
      <c r="T4" s="732"/>
      <c r="U4" s="1242"/>
      <c r="V4" s="1242"/>
      <c r="W4" s="1242"/>
      <c r="X4" s="1243"/>
    </row>
    <row r="5" spans="1:24" ht="15" thickBot="1">
      <c r="A5" s="288"/>
      <c r="B5" s="289"/>
      <c r="C5" s="1237"/>
      <c r="D5" s="1238"/>
      <c r="E5" s="1239"/>
      <c r="F5" s="1244"/>
      <c r="G5" s="1245"/>
      <c r="H5" s="1245"/>
      <c r="I5" s="1246"/>
      <c r="J5" s="1153" t="s">
        <v>893</v>
      </c>
      <c r="K5" s="1154"/>
      <c r="L5" s="1154"/>
      <c r="M5" s="1155"/>
      <c r="N5" s="1156" t="s">
        <v>894</v>
      </c>
      <c r="O5" s="1154"/>
      <c r="P5" s="1154"/>
      <c r="Q5" s="1155"/>
      <c r="R5" s="1156" t="s">
        <v>895</v>
      </c>
      <c r="S5" s="1154"/>
      <c r="T5" s="1155"/>
      <c r="U5" s="1156" t="s">
        <v>896</v>
      </c>
      <c r="V5" s="1154"/>
      <c r="W5" s="1154"/>
      <c r="X5" s="1155"/>
    </row>
    <row r="6" spans="1:24" ht="36.5" thickBot="1">
      <c r="A6" s="288"/>
      <c r="B6" s="290"/>
      <c r="C6" s="1153" t="s">
        <v>840</v>
      </c>
      <c r="D6" s="1233"/>
      <c r="E6" s="651" t="s">
        <v>883</v>
      </c>
      <c r="F6" s="1153" t="s">
        <v>882</v>
      </c>
      <c r="G6" s="1233"/>
      <c r="H6" s="1153" t="s">
        <v>883</v>
      </c>
      <c r="I6" s="1233"/>
      <c r="J6" s="1153" t="s">
        <v>882</v>
      </c>
      <c r="K6" s="1154"/>
      <c r="L6" s="1233"/>
      <c r="M6" s="733" t="s">
        <v>883</v>
      </c>
      <c r="N6" s="1153" t="s">
        <v>882</v>
      </c>
      <c r="O6" s="1233"/>
      <c r="P6" s="1153" t="s">
        <v>883</v>
      </c>
      <c r="Q6" s="1233"/>
      <c r="R6" s="1153" t="s">
        <v>882</v>
      </c>
      <c r="S6" s="1233"/>
      <c r="T6" s="733" t="s">
        <v>883</v>
      </c>
      <c r="U6" s="1153" t="s">
        <v>882</v>
      </c>
      <c r="V6" s="1154"/>
      <c r="W6" s="1233"/>
      <c r="X6" s="690" t="s">
        <v>883</v>
      </c>
    </row>
    <row r="7" spans="1:24" ht="60.5" thickBot="1">
      <c r="A7" s="722" t="s">
        <v>469</v>
      </c>
      <c r="B7" s="670" t="s">
        <v>897</v>
      </c>
      <c r="C7" s="1206"/>
      <c r="D7" s="1207"/>
      <c r="E7" s="670"/>
      <c r="F7" s="1206"/>
      <c r="G7" s="1207"/>
      <c r="H7" s="1206"/>
      <c r="I7" s="1207"/>
      <c r="J7" s="1247"/>
      <c r="K7" s="1249"/>
      <c r="L7" s="1248"/>
      <c r="M7" s="734"/>
      <c r="N7" s="1247"/>
      <c r="O7" s="1248"/>
      <c r="P7" s="1247"/>
      <c r="Q7" s="1248"/>
      <c r="R7" s="1247"/>
      <c r="S7" s="1248"/>
      <c r="T7" s="734"/>
      <c r="U7" s="1247"/>
      <c r="V7" s="1249"/>
      <c r="W7" s="1248"/>
      <c r="X7" s="735"/>
    </row>
    <row r="8" spans="1:24" ht="60.5" thickBot="1">
      <c r="A8" s="728" t="s">
        <v>475</v>
      </c>
      <c r="B8" s="670" t="s">
        <v>898</v>
      </c>
      <c r="C8" s="1206"/>
      <c r="D8" s="1207"/>
      <c r="E8" s="670"/>
      <c r="F8" s="1206"/>
      <c r="G8" s="1207"/>
      <c r="H8" s="1206"/>
      <c r="I8" s="1207"/>
      <c r="J8" s="1206"/>
      <c r="K8" s="1250"/>
      <c r="L8" s="1207"/>
      <c r="M8" s="670"/>
      <c r="N8" s="1206"/>
      <c r="O8" s="1207"/>
      <c r="P8" s="1206"/>
      <c r="Q8" s="1207"/>
      <c r="R8" s="1206"/>
      <c r="S8" s="1207"/>
      <c r="T8" s="670"/>
      <c r="U8" s="1206"/>
      <c r="V8" s="1250"/>
      <c r="W8" s="1207"/>
      <c r="X8" s="670"/>
    </row>
    <row r="9" spans="1:24" ht="24.5" thickBot="1">
      <c r="A9" s="724" t="s">
        <v>756</v>
      </c>
      <c r="B9" s="736" t="s">
        <v>886</v>
      </c>
      <c r="C9" s="1206"/>
      <c r="D9" s="1207"/>
      <c r="E9" s="670"/>
      <c r="F9" s="1206"/>
      <c r="G9" s="1207"/>
      <c r="H9" s="1206"/>
      <c r="I9" s="1207"/>
      <c r="J9" s="1206"/>
      <c r="K9" s="1250"/>
      <c r="L9" s="1207"/>
      <c r="M9" s="670"/>
      <c r="N9" s="1206"/>
      <c r="O9" s="1207"/>
      <c r="P9" s="1206"/>
      <c r="Q9" s="1207"/>
      <c r="R9" s="1206"/>
      <c r="S9" s="1207"/>
      <c r="T9" s="670"/>
      <c r="U9" s="1206"/>
      <c r="V9" s="1250"/>
      <c r="W9" s="1207"/>
      <c r="X9" s="670"/>
    </row>
    <row r="10" spans="1:24" ht="24.5" thickBot="1">
      <c r="A10" s="724" t="s">
        <v>758</v>
      </c>
      <c r="B10" s="736" t="s">
        <v>887</v>
      </c>
      <c r="C10" s="1206"/>
      <c r="D10" s="1207"/>
      <c r="E10" s="670"/>
      <c r="F10" s="1206"/>
      <c r="G10" s="1207"/>
      <c r="H10" s="1206"/>
      <c r="I10" s="1207"/>
      <c r="J10" s="1206"/>
      <c r="K10" s="1250"/>
      <c r="L10" s="1207"/>
      <c r="M10" s="670"/>
      <c r="N10" s="1206"/>
      <c r="O10" s="1207"/>
      <c r="P10" s="1206"/>
      <c r="Q10" s="1207"/>
      <c r="R10" s="1206"/>
      <c r="S10" s="1207"/>
      <c r="T10" s="670"/>
      <c r="U10" s="1206"/>
      <c r="V10" s="1250"/>
      <c r="W10" s="1207"/>
      <c r="X10" s="670"/>
    </row>
    <row r="11" spans="1:24" ht="36.5" thickBot="1">
      <c r="A11" s="724" t="s">
        <v>760</v>
      </c>
      <c r="B11" s="736" t="s">
        <v>888</v>
      </c>
      <c r="C11" s="1206"/>
      <c r="D11" s="1207"/>
      <c r="E11" s="670"/>
      <c r="F11" s="1206"/>
      <c r="G11" s="1207"/>
      <c r="H11" s="1206"/>
      <c r="I11" s="1207"/>
      <c r="J11" s="1206"/>
      <c r="K11" s="1250"/>
      <c r="L11" s="1207"/>
      <c r="M11" s="670"/>
      <c r="N11" s="1206"/>
      <c r="O11" s="1207"/>
      <c r="P11" s="1206"/>
      <c r="Q11" s="1207"/>
      <c r="R11" s="1206"/>
      <c r="S11" s="1207"/>
      <c r="T11" s="670"/>
      <c r="U11" s="1206"/>
      <c r="V11" s="1250"/>
      <c r="W11" s="1207"/>
      <c r="X11" s="670"/>
    </row>
    <row r="12" spans="1:24" ht="32.25" customHeight="1" thickBot="1">
      <c r="A12" s="724" t="s">
        <v>762</v>
      </c>
      <c r="B12" s="736" t="s">
        <v>889</v>
      </c>
      <c r="C12" s="1206"/>
      <c r="D12" s="1207"/>
      <c r="E12" s="670"/>
      <c r="F12" s="1206"/>
      <c r="G12" s="1207"/>
      <c r="H12" s="1206"/>
      <c r="I12" s="1207"/>
      <c r="J12" s="1206"/>
      <c r="K12" s="1250"/>
      <c r="L12" s="1207"/>
      <c r="M12" s="670"/>
      <c r="N12" s="1206"/>
      <c r="O12" s="1207"/>
      <c r="P12" s="1206"/>
      <c r="Q12" s="1207"/>
      <c r="R12" s="1206"/>
      <c r="S12" s="1207"/>
      <c r="T12" s="670"/>
      <c r="U12" s="1206"/>
      <c r="V12" s="1250"/>
      <c r="W12" s="1207"/>
      <c r="X12" s="670"/>
    </row>
    <row r="13" spans="1:24" ht="25.5" customHeight="1" thickBot="1">
      <c r="A13" s="724" t="s">
        <v>764</v>
      </c>
      <c r="B13" s="736" t="s">
        <v>890</v>
      </c>
      <c r="C13" s="1206"/>
      <c r="D13" s="1207"/>
      <c r="E13" s="670"/>
      <c r="F13" s="1206"/>
      <c r="G13" s="1207"/>
      <c r="H13" s="1206"/>
      <c r="I13" s="1207"/>
      <c r="J13" s="1206"/>
      <c r="K13" s="1250"/>
      <c r="L13" s="1207"/>
      <c r="M13" s="670"/>
      <c r="N13" s="1206"/>
      <c r="O13" s="1207"/>
      <c r="P13" s="1206"/>
      <c r="Q13" s="1207"/>
      <c r="R13" s="1206"/>
      <c r="S13" s="1207"/>
      <c r="T13" s="670"/>
      <c r="U13" s="1206"/>
      <c r="V13" s="1250"/>
      <c r="W13" s="1207"/>
      <c r="X13" s="670"/>
    </row>
    <row r="14" spans="1:24" ht="15" thickBot="1">
      <c r="A14" s="737" t="s">
        <v>766</v>
      </c>
      <c r="B14" s="677" t="s">
        <v>42</v>
      </c>
      <c r="C14" s="1206"/>
      <c r="D14" s="1207"/>
      <c r="E14" s="670"/>
      <c r="F14" s="1206"/>
      <c r="G14" s="1207"/>
      <c r="H14" s="1206"/>
      <c r="I14" s="1207"/>
      <c r="J14" s="1206"/>
      <c r="K14" s="1250"/>
      <c r="L14" s="1207"/>
      <c r="M14" s="670"/>
      <c r="N14" s="1206"/>
      <c r="O14" s="1207"/>
      <c r="P14" s="1206"/>
      <c r="Q14" s="1207"/>
      <c r="R14" s="1206"/>
      <c r="S14" s="1207"/>
      <c r="T14" s="670"/>
      <c r="U14" s="1206"/>
      <c r="V14" s="1250"/>
      <c r="W14" s="1207"/>
      <c r="X14" s="670"/>
    </row>
  </sheetData>
  <mergeCells count="99">
    <mergeCell ref="R13:S13"/>
    <mergeCell ref="U13:W13"/>
    <mergeCell ref="C14:D14"/>
    <mergeCell ref="F14:G14"/>
    <mergeCell ref="H14:I14"/>
    <mergeCell ref="J14:L14"/>
    <mergeCell ref="N14:O14"/>
    <mergeCell ref="P14:Q14"/>
    <mergeCell ref="R14:S14"/>
    <mergeCell ref="U14:W14"/>
    <mergeCell ref="C13:D13"/>
    <mergeCell ref="F13:G13"/>
    <mergeCell ref="H13:I13"/>
    <mergeCell ref="J13:L13"/>
    <mergeCell ref="N13:O13"/>
    <mergeCell ref="P13:Q13"/>
    <mergeCell ref="R11:S11"/>
    <mergeCell ref="U11:W11"/>
    <mergeCell ref="C12:D12"/>
    <mergeCell ref="F12:G12"/>
    <mergeCell ref="H12:I12"/>
    <mergeCell ref="J12:L12"/>
    <mergeCell ref="N12:O12"/>
    <mergeCell ref="P12:Q12"/>
    <mergeCell ref="R12:S12"/>
    <mergeCell ref="U12:W12"/>
    <mergeCell ref="C11:D11"/>
    <mergeCell ref="F11:G11"/>
    <mergeCell ref="H11:I11"/>
    <mergeCell ref="J11:L11"/>
    <mergeCell ref="N11:O11"/>
    <mergeCell ref="P11:Q11"/>
    <mergeCell ref="R9:S9"/>
    <mergeCell ref="U9:W9"/>
    <mergeCell ref="C10:D10"/>
    <mergeCell ref="F10:G10"/>
    <mergeCell ref="H10:I10"/>
    <mergeCell ref="J10:L10"/>
    <mergeCell ref="N10:O10"/>
    <mergeCell ref="P10:Q10"/>
    <mergeCell ref="R10:S10"/>
    <mergeCell ref="U10:W10"/>
    <mergeCell ref="C9:D9"/>
    <mergeCell ref="F9:G9"/>
    <mergeCell ref="H9:I9"/>
    <mergeCell ref="J9:L9"/>
    <mergeCell ref="N9:O9"/>
    <mergeCell ref="P9:Q9"/>
    <mergeCell ref="R7:S7"/>
    <mergeCell ref="U7:W7"/>
    <mergeCell ref="C8:D8"/>
    <mergeCell ref="F8:G8"/>
    <mergeCell ref="H8:I8"/>
    <mergeCell ref="J8:L8"/>
    <mergeCell ref="N8:O8"/>
    <mergeCell ref="P8:Q8"/>
    <mergeCell ref="R8:S8"/>
    <mergeCell ref="U8:W8"/>
    <mergeCell ref="C7:D7"/>
    <mergeCell ref="F7:G7"/>
    <mergeCell ref="H7:I7"/>
    <mergeCell ref="J7:L7"/>
    <mergeCell ref="N7:O7"/>
    <mergeCell ref="P7:Q7"/>
    <mergeCell ref="P6:Q6"/>
    <mergeCell ref="R6:S6"/>
    <mergeCell ref="U6:W6"/>
    <mergeCell ref="C4:E5"/>
    <mergeCell ref="F4:M4"/>
    <mergeCell ref="N4:P4"/>
    <mergeCell ref="R4:S4"/>
    <mergeCell ref="U4:V4"/>
    <mergeCell ref="W4:X4"/>
    <mergeCell ref="C6:D6"/>
    <mergeCell ref="F6:G6"/>
    <mergeCell ref="H6:I6"/>
    <mergeCell ref="J6:L6"/>
    <mergeCell ref="N6:O6"/>
    <mergeCell ref="F5:G5"/>
    <mergeCell ref="H5:I5"/>
    <mergeCell ref="J5:M5"/>
    <mergeCell ref="N5:Q5"/>
    <mergeCell ref="W2:X2"/>
    <mergeCell ref="R3:S3"/>
    <mergeCell ref="U3:V3"/>
    <mergeCell ref="W3:X3"/>
    <mergeCell ref="T2:U2"/>
    <mergeCell ref="R5:T5"/>
    <mergeCell ref="U5:X5"/>
    <mergeCell ref="D2:F2"/>
    <mergeCell ref="H2:J2"/>
    <mergeCell ref="L2:N2"/>
    <mergeCell ref="O2:P2"/>
    <mergeCell ref="Q2:R2"/>
    <mergeCell ref="C3:D3"/>
    <mergeCell ref="F3:H3"/>
    <mergeCell ref="J3:K3"/>
    <mergeCell ref="L3:M3"/>
    <mergeCell ref="N3:P3"/>
  </mergeCells>
  <pageMargins left="0.70866141732283472" right="0.70866141732283472" top="0.74803149606299213" bottom="0.74803149606299213" header="0.31496062992125984" footer="0.31496062992125984"/>
  <pageSetup paperSize="9" scale="60" orientation="landscape" r:id="rId1"/>
  <headerFooter>
    <oddHeader>&amp;CCS
Příloha XV</oddHead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70C0"/>
    <pageSetUpPr fitToPage="1"/>
  </sheetPr>
  <dimension ref="B2:L12"/>
  <sheetViews>
    <sheetView showGridLines="0" zoomScaleNormal="100" workbookViewId="0"/>
  </sheetViews>
  <sheetFormatPr defaultColWidth="9.1796875" defaultRowHeight="14.5"/>
  <cols>
    <col min="12" max="12" width="17.453125" customWidth="1"/>
  </cols>
  <sheetData>
    <row r="2" spans="2:12">
      <c r="B2" t="s">
        <v>1791</v>
      </c>
    </row>
    <row r="3" spans="2:12">
      <c r="B3" t="s">
        <v>1792</v>
      </c>
    </row>
    <row r="5" spans="2:12">
      <c r="B5" s="985" t="s">
        <v>899</v>
      </c>
      <c r="C5" s="986"/>
      <c r="D5" s="986"/>
      <c r="E5" s="986"/>
      <c r="F5" s="986"/>
      <c r="G5" s="986"/>
      <c r="H5" s="986"/>
      <c r="I5" s="986"/>
      <c r="J5" s="986"/>
      <c r="K5" s="986"/>
      <c r="L5" s="987"/>
    </row>
    <row r="6" spans="2:12">
      <c r="B6" s="1251" t="s">
        <v>900</v>
      </c>
      <c r="C6" s="1252"/>
      <c r="D6" s="1252"/>
      <c r="E6" s="1252"/>
      <c r="F6" s="1252"/>
      <c r="G6" s="1252"/>
      <c r="H6" s="1252"/>
      <c r="I6" s="1252"/>
      <c r="J6" s="1252"/>
      <c r="K6" s="1252"/>
      <c r="L6" s="1253"/>
    </row>
    <row r="7" spans="2:12" ht="22.5" customHeight="1">
      <c r="B7" s="983"/>
      <c r="C7" s="983"/>
      <c r="D7" s="983"/>
      <c r="E7" s="983"/>
      <c r="F7" s="983"/>
      <c r="G7" s="983"/>
      <c r="H7" s="983"/>
      <c r="I7" s="983"/>
      <c r="J7" s="983"/>
      <c r="K7" s="983"/>
      <c r="L7" s="983"/>
    </row>
    <row r="8" spans="2:12" ht="22.5" customHeight="1">
      <c r="B8" s="984"/>
      <c r="C8" s="984"/>
      <c r="D8" s="984"/>
      <c r="E8" s="984"/>
      <c r="F8" s="984"/>
      <c r="G8" s="984"/>
      <c r="H8" s="984"/>
      <c r="I8" s="984"/>
      <c r="J8" s="984"/>
      <c r="K8" s="984"/>
      <c r="L8" s="984"/>
    </row>
    <row r="9" spans="2:12" ht="22.5" customHeight="1">
      <c r="B9" s="983"/>
      <c r="C9" s="983"/>
      <c r="D9" s="983"/>
      <c r="E9" s="983"/>
      <c r="F9" s="983"/>
      <c r="G9" s="983"/>
      <c r="H9" s="983"/>
      <c r="I9" s="983"/>
      <c r="J9" s="983"/>
      <c r="K9" s="983"/>
      <c r="L9" s="983"/>
    </row>
    <row r="10" spans="2:12" ht="22.5" customHeight="1">
      <c r="B10" s="984"/>
      <c r="C10" s="984"/>
      <c r="D10" s="984"/>
      <c r="E10" s="984"/>
      <c r="F10" s="984"/>
      <c r="G10" s="984"/>
      <c r="H10" s="984"/>
      <c r="I10" s="984"/>
      <c r="J10" s="984"/>
      <c r="K10" s="984"/>
      <c r="L10" s="984"/>
    </row>
    <row r="11" spans="2:12" ht="22.5" customHeight="1"/>
    <row r="12" spans="2:12" ht="22.5" customHeight="1"/>
  </sheetData>
  <mergeCells count="6">
    <mergeCell ref="B10:L10"/>
    <mergeCell ref="B5:L5"/>
    <mergeCell ref="B6:L6"/>
    <mergeCell ref="B7:L7"/>
    <mergeCell ref="B8:L8"/>
    <mergeCell ref="B9:L9"/>
  </mergeCells>
  <hyperlinks>
    <hyperlink ref="B5:L5" location="'EU CRC'!A1" display="Table EU CRC – Qualitative disclosure requirements related to CRM techniques" xr:uid="{00000000-0004-0000-3500-000000000000}"/>
    <hyperlink ref="B6:L6" location="'EU CR3'!A1" display="Template EU CR3 –  CRM techniques overview:  Disclosure of the use of credit risk mitigation techniques" xr:uid="{00000000-0004-0000-35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5" tint="0.79998168889431442"/>
  </sheetPr>
  <dimension ref="A1:C10"/>
  <sheetViews>
    <sheetView showGridLines="0" view="pageLayout" zoomScaleNormal="100" workbookViewId="0">
      <selection activeCell="C13" sqref="C13"/>
    </sheetView>
  </sheetViews>
  <sheetFormatPr defaultRowHeight="14.5"/>
  <cols>
    <col min="1" max="1" width="19.54296875" customWidth="1"/>
    <col min="2" max="2" width="12.26953125" bestFit="1" customWidth="1"/>
    <col min="3" max="3" width="82.7265625" customWidth="1"/>
  </cols>
  <sheetData>
    <row r="1" spans="1:3" ht="42.65" customHeight="1">
      <c r="A1" s="1254" t="s">
        <v>899</v>
      </c>
      <c r="B1" s="1255"/>
      <c r="C1" s="1255"/>
    </row>
    <row r="2" spans="1:3" ht="21">
      <c r="A2" t="s">
        <v>126</v>
      </c>
      <c r="B2" s="291"/>
      <c r="C2" s="291"/>
    </row>
    <row r="3" spans="1:3">
      <c r="B3" s="292"/>
    </row>
    <row r="5" spans="1:3">
      <c r="A5" s="22" t="s">
        <v>127</v>
      </c>
      <c r="B5" s="43" t="s">
        <v>121</v>
      </c>
      <c r="C5" s="42" t="s">
        <v>114</v>
      </c>
    </row>
    <row r="6" spans="1:3" ht="43.5">
      <c r="A6" s="22" t="s">
        <v>901</v>
      </c>
      <c r="B6" s="22" t="s">
        <v>116</v>
      </c>
      <c r="C6" s="293" t="s">
        <v>902</v>
      </c>
    </row>
    <row r="7" spans="1:3">
      <c r="A7" s="22" t="s">
        <v>903</v>
      </c>
      <c r="B7" s="22" t="s">
        <v>119</v>
      </c>
      <c r="C7" s="293" t="s">
        <v>904</v>
      </c>
    </row>
    <row r="8" spans="1:3" ht="29">
      <c r="A8" s="22" t="s">
        <v>905</v>
      </c>
      <c r="B8" s="22" t="s">
        <v>906</v>
      </c>
      <c r="C8" s="293" t="s">
        <v>907</v>
      </c>
    </row>
    <row r="9" spans="1:3" ht="58">
      <c r="A9" s="22" t="s">
        <v>908</v>
      </c>
      <c r="B9" s="22" t="s">
        <v>137</v>
      </c>
      <c r="C9" s="293" t="s">
        <v>909</v>
      </c>
    </row>
    <row r="10" spans="1:3" ht="29">
      <c r="A10" s="22" t="s">
        <v>910</v>
      </c>
      <c r="B10" s="22" t="s">
        <v>139</v>
      </c>
      <c r="C10" s="293" t="s">
        <v>911</v>
      </c>
    </row>
  </sheetData>
  <mergeCells count="1">
    <mergeCell ref="A1:C1"/>
  </mergeCells>
  <pageMargins left="0.70866141732283472" right="0.70866141732283472" top="0.74803149606299213" bottom="0.74803149606299213" header="0.31496062992125984" footer="0.31496062992125984"/>
  <pageSetup paperSize="9" orientation="landscape" verticalDpi="1200" r:id="rId1"/>
  <headerFooter>
    <oddHeader>&amp;CCS
Příloha XVII</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9" tint="0.79998168889431442"/>
    <pageSetUpPr autoPageBreaks="0" fitToPage="1"/>
  </sheetPr>
  <dimension ref="A2:J16"/>
  <sheetViews>
    <sheetView showGridLines="0" view="pageLayout" zoomScale="80" zoomScaleNormal="100" zoomScaleSheetLayoutView="100" zoomScalePageLayoutView="80" workbookViewId="0"/>
  </sheetViews>
  <sheetFormatPr defaultColWidth="9.1796875" defaultRowHeight="14.5"/>
  <cols>
    <col min="2" max="2" width="6.26953125" customWidth="1"/>
    <col min="3" max="3" width="55" customWidth="1"/>
    <col min="4" max="4" width="19.26953125" customWidth="1"/>
    <col min="5" max="5" width="27" customWidth="1"/>
    <col min="6" max="6" width="23.7265625" customWidth="1"/>
    <col min="7" max="7" width="21.1796875" customWidth="1"/>
    <col min="8" max="8" width="28.26953125" customWidth="1"/>
  </cols>
  <sheetData>
    <row r="2" spans="1:10" ht="16.5">
      <c r="C2" s="294"/>
      <c r="D2" s="294"/>
      <c r="E2" s="294"/>
      <c r="F2" s="294"/>
      <c r="G2" s="294"/>
      <c r="H2" s="294"/>
      <c r="I2" s="294"/>
      <c r="J2" s="295"/>
    </row>
    <row r="3" spans="1:10" ht="21" customHeight="1">
      <c r="A3" s="296"/>
      <c r="C3" s="297" t="s">
        <v>900</v>
      </c>
      <c r="D3" s="298"/>
      <c r="E3" s="298"/>
      <c r="F3" s="298"/>
      <c r="G3" s="298"/>
      <c r="H3" s="298"/>
      <c r="J3" s="295"/>
    </row>
    <row r="7" spans="1:10" ht="32.25" customHeight="1">
      <c r="C7" s="299"/>
      <c r="D7" s="738" t="s">
        <v>912</v>
      </c>
      <c r="E7" s="739" t="s">
        <v>913</v>
      </c>
      <c r="F7" s="740"/>
      <c r="G7" s="740"/>
      <c r="H7" s="741"/>
      <c r="I7" s="295"/>
      <c r="J7" s="295"/>
    </row>
    <row r="8" spans="1:10" ht="32.25" customHeight="1">
      <c r="C8" s="299"/>
      <c r="D8" s="742"/>
      <c r="E8" s="743"/>
      <c r="F8" s="738" t="s">
        <v>1917</v>
      </c>
      <c r="G8" s="739" t="s">
        <v>1918</v>
      </c>
      <c r="H8" s="744"/>
      <c r="I8" s="295"/>
      <c r="J8" s="295"/>
    </row>
    <row r="9" spans="1:10" ht="32.25" customHeight="1">
      <c r="C9" s="299"/>
      <c r="D9" s="745"/>
      <c r="E9" s="746"/>
      <c r="F9" s="745"/>
      <c r="G9" s="746"/>
      <c r="H9" s="738" t="s">
        <v>1919</v>
      </c>
      <c r="I9" s="295"/>
      <c r="J9" s="295"/>
    </row>
    <row r="10" spans="1:10" ht="14.25" customHeight="1">
      <c r="C10" s="299"/>
      <c r="D10" s="608" t="s">
        <v>6</v>
      </c>
      <c r="E10" s="747" t="s">
        <v>7</v>
      </c>
      <c r="F10" s="608" t="s">
        <v>8</v>
      </c>
      <c r="G10" s="747" t="s">
        <v>43</v>
      </c>
      <c r="H10" s="608" t="s">
        <v>44</v>
      </c>
      <c r="I10" s="295"/>
      <c r="J10" s="295"/>
    </row>
    <row r="11" spans="1:10" ht="11.25" customHeight="1">
      <c r="B11" s="608">
        <v>1</v>
      </c>
      <c r="C11" s="607" t="s">
        <v>754</v>
      </c>
      <c r="D11" s="608"/>
      <c r="E11" s="608"/>
      <c r="F11" s="608"/>
      <c r="G11" s="608" t="s">
        <v>161</v>
      </c>
      <c r="H11" s="748"/>
      <c r="I11" s="295"/>
      <c r="J11" s="295"/>
    </row>
    <row r="12" spans="1:10" ht="11.25" customHeight="1">
      <c r="B12" s="608">
        <v>2</v>
      </c>
      <c r="C12" s="607" t="s">
        <v>914</v>
      </c>
      <c r="D12" s="608"/>
      <c r="E12" s="608"/>
      <c r="F12" s="608"/>
      <c r="G12" s="608"/>
      <c r="H12" s="749" t="s">
        <v>915</v>
      </c>
      <c r="I12" s="295"/>
      <c r="J12" s="295"/>
    </row>
    <row r="13" spans="1:10" ht="12" customHeight="1">
      <c r="B13" s="608">
        <v>3</v>
      </c>
      <c r="C13" s="607" t="s">
        <v>42</v>
      </c>
      <c r="D13" s="608"/>
      <c r="E13" s="608"/>
      <c r="F13" s="608"/>
      <c r="G13" s="750"/>
      <c r="H13" s="748"/>
      <c r="I13" s="295"/>
      <c r="J13" s="295"/>
    </row>
    <row r="14" spans="1:10">
      <c r="B14" s="608">
        <v>4</v>
      </c>
      <c r="C14" s="752" t="s">
        <v>916</v>
      </c>
      <c r="D14" s="747"/>
      <c r="E14" s="608"/>
      <c r="F14" s="608"/>
      <c r="G14" s="751"/>
      <c r="H14" s="748" t="s">
        <v>915</v>
      </c>
      <c r="I14" s="295"/>
      <c r="J14" s="295"/>
    </row>
    <row r="15" spans="1:10">
      <c r="B15" s="753" t="s">
        <v>593</v>
      </c>
      <c r="C15" s="752" t="s">
        <v>917</v>
      </c>
      <c r="D15" s="747"/>
      <c r="E15" s="608"/>
      <c r="F15" s="749"/>
      <c r="G15" s="749"/>
      <c r="H15" s="749"/>
      <c r="I15" s="295"/>
      <c r="J15" s="295"/>
    </row>
    <row r="16" spans="1:10">
      <c r="C16" s="112"/>
    </row>
  </sheetData>
  <pageMargins left="0.70866141732283472" right="0.70866141732283472" top="0.74803149606299213" bottom="0.74803149606299213" header="0.31496062992125984" footer="0.31496062992125984"/>
  <pageSetup paperSize="9" scale="69" orientation="landscape" r:id="rId1"/>
  <headerFooter>
    <oddHeader>&amp;CCS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0070C0"/>
    <pageSetUpPr fitToPage="1"/>
  </sheetPr>
  <dimension ref="B2:L13"/>
  <sheetViews>
    <sheetView showGridLines="0" workbookViewId="0">
      <selection activeCell="Q38" sqref="Q38"/>
    </sheetView>
  </sheetViews>
  <sheetFormatPr defaultRowHeight="14.5"/>
  <cols>
    <col min="12" max="12" width="19.1796875" customWidth="1"/>
  </cols>
  <sheetData>
    <row r="2" spans="2:12">
      <c r="B2" t="s">
        <v>1793</v>
      </c>
    </row>
    <row r="3" spans="2:12">
      <c r="B3" t="s">
        <v>1794</v>
      </c>
    </row>
    <row r="5" spans="2:12">
      <c r="B5" s="985" t="s">
        <v>918</v>
      </c>
      <c r="C5" s="986"/>
      <c r="D5" s="986"/>
      <c r="E5" s="986"/>
      <c r="F5" s="986"/>
      <c r="G5" s="986"/>
      <c r="H5" s="986"/>
      <c r="I5" s="986"/>
      <c r="J5" s="986"/>
      <c r="K5" s="986"/>
      <c r="L5" s="987"/>
    </row>
    <row r="6" spans="2:12">
      <c r="B6" s="988" t="s">
        <v>919</v>
      </c>
      <c r="C6" s="983"/>
      <c r="D6" s="983"/>
      <c r="E6" s="983"/>
      <c r="F6" s="983"/>
      <c r="G6" s="983"/>
      <c r="H6" s="983"/>
      <c r="I6" s="983"/>
      <c r="J6" s="983"/>
      <c r="K6" s="983"/>
      <c r="L6" s="989"/>
    </row>
    <row r="7" spans="2:12" ht="22.5" customHeight="1">
      <c r="B7" s="990" t="s">
        <v>920</v>
      </c>
      <c r="C7" s="991"/>
      <c r="D7" s="991"/>
      <c r="E7" s="991"/>
      <c r="F7" s="991"/>
      <c r="G7" s="991"/>
      <c r="H7" s="991"/>
      <c r="I7" s="991"/>
      <c r="J7" s="991"/>
      <c r="K7" s="991"/>
      <c r="L7" s="992"/>
    </row>
    <row r="8" spans="2:12" ht="22.5" customHeight="1"/>
    <row r="9" spans="2:12" ht="22.5" customHeight="1">
      <c r="B9" s="984"/>
      <c r="C9" s="984"/>
      <c r="D9" s="984"/>
      <c r="E9" s="984"/>
      <c r="F9" s="984"/>
      <c r="G9" s="984"/>
      <c r="H9" s="984"/>
      <c r="I9" s="984"/>
      <c r="J9" s="984"/>
      <c r="K9" s="984"/>
      <c r="L9" s="984"/>
    </row>
    <row r="10" spans="2:12" ht="22.5" customHeight="1">
      <c r="B10" s="983"/>
      <c r="C10" s="983"/>
      <c r="D10" s="983"/>
      <c r="E10" s="983"/>
      <c r="F10" s="983"/>
      <c r="G10" s="983"/>
      <c r="H10" s="983"/>
      <c r="I10" s="983"/>
      <c r="J10" s="983"/>
      <c r="K10" s="983"/>
      <c r="L10" s="983"/>
    </row>
    <row r="11" spans="2:12" ht="22.5" customHeight="1">
      <c r="B11" s="984"/>
      <c r="C11" s="984"/>
      <c r="D11" s="984"/>
      <c r="E11" s="984"/>
      <c r="F11" s="984"/>
      <c r="G11" s="984"/>
      <c r="H11" s="984"/>
      <c r="I11" s="984"/>
      <c r="J11" s="984"/>
      <c r="K11" s="984"/>
      <c r="L11" s="984"/>
    </row>
    <row r="12" spans="2:12" ht="22.5" customHeight="1"/>
    <row r="13" spans="2:12" ht="22.5" customHeight="1"/>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xr:uid="{00000000-0004-0000-3800-000000000000}"/>
    <hyperlink ref="B6:L6" location="'EU CR4'!A1" display="Template EU CR4 – standardised approach – Credit risk exposure and CRM effects" xr:uid="{00000000-0004-0000-3800-000001000000}"/>
    <hyperlink ref="B7:L7" location="'EU CR5'!A1" display="Template EU CR5 – standardised approach" xr:uid="{00000000-0004-0000-3800-000002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5" tint="0.79998168889431442"/>
    <pageSetUpPr fitToPage="1"/>
  </sheetPr>
  <dimension ref="A1:C7"/>
  <sheetViews>
    <sheetView showGridLines="0" view="pageLayout" zoomScaleNormal="100" workbookViewId="0">
      <selection activeCell="A2" sqref="A2"/>
    </sheetView>
  </sheetViews>
  <sheetFormatPr defaultRowHeight="14.5"/>
  <cols>
    <col min="1" max="1" width="27" customWidth="1"/>
    <col min="2" max="2" width="15.7265625" customWidth="1"/>
    <col min="3" max="3" width="117.7265625" customWidth="1"/>
  </cols>
  <sheetData>
    <row r="1" spans="1:3" ht="18.5">
      <c r="A1" s="1256" t="s">
        <v>918</v>
      </c>
      <c r="B1" s="1256"/>
      <c r="C1" s="1256"/>
    </row>
    <row r="2" spans="1:3" ht="21">
      <c r="A2" s="300"/>
      <c r="B2" s="300"/>
      <c r="C2" s="291"/>
    </row>
    <row r="3" spans="1:3">
      <c r="A3" s="22" t="s">
        <v>127</v>
      </c>
      <c r="B3" s="22" t="s">
        <v>121</v>
      </c>
      <c r="C3" s="42" t="s">
        <v>128</v>
      </c>
    </row>
    <row r="4" spans="1:3" ht="29">
      <c r="A4" s="293" t="s">
        <v>921</v>
      </c>
      <c r="B4" s="11" t="s">
        <v>116</v>
      </c>
      <c r="C4" s="42" t="s">
        <v>922</v>
      </c>
    </row>
    <row r="5" spans="1:3">
      <c r="A5" s="293" t="s">
        <v>923</v>
      </c>
      <c r="B5" s="11" t="s">
        <v>119</v>
      </c>
      <c r="C5" s="42" t="s">
        <v>924</v>
      </c>
    </row>
    <row r="6" spans="1:3" ht="29">
      <c r="A6" s="293" t="s">
        <v>925</v>
      </c>
      <c r="B6" s="11" t="s">
        <v>149</v>
      </c>
      <c r="C6" s="42" t="s">
        <v>926</v>
      </c>
    </row>
    <row r="7" spans="1:3" ht="43.5">
      <c r="A7" s="301" t="s">
        <v>927</v>
      </c>
      <c r="B7" s="11" t="s">
        <v>137</v>
      </c>
      <c r="C7" s="42" t="s">
        <v>928</v>
      </c>
    </row>
  </sheetData>
  <mergeCells count="1">
    <mergeCell ref="A1:C1"/>
  </mergeCells>
  <pageMargins left="0.70866141732283472" right="0.70866141732283472" top="0.74803149606299213" bottom="0.74803149606299213" header="0.31496062992125984" footer="0.31496062992125984"/>
  <pageSetup paperSize="9" scale="81" fitToHeight="0" orientation="landscape" r:id="rId1"/>
  <headerFooter>
    <oddHeader>&amp;CCS
Příloha XIX</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9" tint="0.79998168889431442"/>
    <pageSetUpPr fitToPage="1"/>
  </sheetPr>
  <dimension ref="A1:H23"/>
  <sheetViews>
    <sheetView showGridLines="0" view="pageLayout" zoomScale="80" zoomScaleNormal="100" zoomScalePageLayoutView="80" workbookViewId="0"/>
  </sheetViews>
  <sheetFormatPr defaultRowHeight="14.5"/>
  <cols>
    <col min="1" max="1" width="4.453125" customWidth="1"/>
    <col min="2" max="2" width="69.1796875" customWidth="1"/>
    <col min="3" max="8" width="24.81640625" customWidth="1"/>
  </cols>
  <sheetData>
    <row r="1" spans="1:8" ht="18.5">
      <c r="B1" s="41" t="s">
        <v>919</v>
      </c>
    </row>
    <row r="4" spans="1:8" ht="30" customHeight="1">
      <c r="A4" s="302"/>
      <c r="B4" s="1257" t="s">
        <v>929</v>
      </c>
      <c r="C4" s="1258" t="s">
        <v>930</v>
      </c>
      <c r="D4" s="1257"/>
      <c r="E4" s="1259" t="s">
        <v>931</v>
      </c>
      <c r="F4" s="1258"/>
      <c r="G4" s="1260" t="s">
        <v>932</v>
      </c>
      <c r="H4" s="1261"/>
    </row>
    <row r="5" spans="1:8" ht="29">
      <c r="A5" s="40"/>
      <c r="B5" s="1257"/>
      <c r="C5" s="303" t="s">
        <v>832</v>
      </c>
      <c r="D5" s="304" t="s">
        <v>538</v>
      </c>
      <c r="E5" s="303" t="s">
        <v>832</v>
      </c>
      <c r="F5" s="304" t="s">
        <v>538</v>
      </c>
      <c r="G5" s="36" t="s">
        <v>933</v>
      </c>
      <c r="H5" s="36" t="s">
        <v>934</v>
      </c>
    </row>
    <row r="6" spans="1:8">
      <c r="A6" s="40"/>
      <c r="B6" s="1257"/>
      <c r="C6" s="305" t="s">
        <v>6</v>
      </c>
      <c r="D6" s="11" t="s">
        <v>7</v>
      </c>
      <c r="E6" s="11" t="s">
        <v>8</v>
      </c>
      <c r="F6" s="11" t="s">
        <v>43</v>
      </c>
      <c r="G6" s="11" t="s">
        <v>44</v>
      </c>
      <c r="H6" s="11" t="s">
        <v>159</v>
      </c>
    </row>
    <row r="7" spans="1:8">
      <c r="A7" s="306">
        <v>1</v>
      </c>
      <c r="B7" s="42" t="s">
        <v>935</v>
      </c>
      <c r="C7" s="307"/>
      <c r="D7" s="308"/>
      <c r="E7" s="308"/>
      <c r="F7" s="308"/>
      <c r="G7" s="308"/>
      <c r="H7" s="308"/>
    </row>
    <row r="8" spans="1:8">
      <c r="A8" s="306">
        <v>2</v>
      </c>
      <c r="B8" s="301" t="s">
        <v>936</v>
      </c>
      <c r="C8" s="307"/>
      <c r="D8" s="308"/>
      <c r="E8" s="308"/>
      <c r="F8" s="308"/>
      <c r="G8" s="308"/>
      <c r="H8" s="308"/>
    </row>
    <row r="9" spans="1:8">
      <c r="A9" s="306">
        <v>3</v>
      </c>
      <c r="B9" s="301" t="s">
        <v>937</v>
      </c>
      <c r="C9" s="307"/>
      <c r="D9" s="308"/>
      <c r="E9" s="308"/>
      <c r="F9" s="308"/>
      <c r="G9" s="308"/>
      <c r="H9" s="308"/>
    </row>
    <row r="10" spans="1:8">
      <c r="A10" s="306">
        <v>4</v>
      </c>
      <c r="B10" s="301" t="s">
        <v>938</v>
      </c>
      <c r="C10" s="307"/>
      <c r="D10" s="308"/>
      <c r="E10" s="308"/>
      <c r="F10" s="308"/>
      <c r="G10" s="308"/>
      <c r="H10" s="308"/>
    </row>
    <row r="11" spans="1:8">
      <c r="A11" s="306">
        <v>5</v>
      </c>
      <c r="B11" s="301" t="s">
        <v>939</v>
      </c>
      <c r="C11" s="307"/>
      <c r="D11" s="308"/>
      <c r="E11" s="308"/>
      <c r="F11" s="308"/>
      <c r="G11" s="308"/>
      <c r="H11" s="308"/>
    </row>
    <row r="12" spans="1:8">
      <c r="A12" s="306">
        <v>6</v>
      </c>
      <c r="B12" s="301" t="s">
        <v>940</v>
      </c>
      <c r="C12" s="307"/>
      <c r="D12" s="308"/>
      <c r="E12" s="308"/>
      <c r="F12" s="308"/>
      <c r="G12" s="308"/>
      <c r="H12" s="308"/>
    </row>
    <row r="13" spans="1:8">
      <c r="A13" s="306">
        <v>7</v>
      </c>
      <c r="B13" s="301" t="s">
        <v>941</v>
      </c>
      <c r="C13" s="307"/>
      <c r="D13" s="308"/>
      <c r="E13" s="308"/>
      <c r="F13" s="308"/>
      <c r="G13" s="308"/>
      <c r="H13" s="308"/>
    </row>
    <row r="14" spans="1:8">
      <c r="A14" s="306">
        <v>8</v>
      </c>
      <c r="B14" s="301" t="s">
        <v>942</v>
      </c>
      <c r="C14" s="307"/>
      <c r="D14" s="308"/>
      <c r="E14" s="308"/>
      <c r="F14" s="308"/>
      <c r="G14" s="308"/>
      <c r="H14" s="308"/>
    </row>
    <row r="15" spans="1:8">
      <c r="A15" s="306">
        <v>9</v>
      </c>
      <c r="B15" s="301" t="s">
        <v>943</v>
      </c>
      <c r="C15" s="307"/>
      <c r="D15" s="308"/>
      <c r="E15" s="308"/>
      <c r="F15" s="308"/>
      <c r="G15" s="308"/>
      <c r="H15" s="308"/>
    </row>
    <row r="16" spans="1:8">
      <c r="A16" s="306">
        <v>10</v>
      </c>
      <c r="B16" s="301" t="s">
        <v>944</v>
      </c>
      <c r="C16" s="307"/>
      <c r="D16" s="308"/>
      <c r="E16" s="308"/>
      <c r="F16" s="308"/>
      <c r="G16" s="308"/>
      <c r="H16" s="308"/>
    </row>
    <row r="17" spans="1:8">
      <c r="A17" s="306">
        <v>11</v>
      </c>
      <c r="B17" s="301" t="s">
        <v>945</v>
      </c>
      <c r="C17" s="307"/>
      <c r="D17" s="308"/>
      <c r="E17" s="308"/>
      <c r="F17" s="308"/>
      <c r="G17" s="308"/>
      <c r="H17" s="308"/>
    </row>
    <row r="18" spans="1:8">
      <c r="A18" s="306">
        <v>12</v>
      </c>
      <c r="B18" s="301" t="s">
        <v>946</v>
      </c>
      <c r="C18" s="307"/>
      <c r="D18" s="308"/>
      <c r="E18" s="308"/>
      <c r="F18" s="308"/>
      <c r="G18" s="308"/>
      <c r="H18" s="308"/>
    </row>
    <row r="19" spans="1:8">
      <c r="A19" s="306">
        <v>13</v>
      </c>
      <c r="B19" s="301" t="s">
        <v>947</v>
      </c>
      <c r="C19" s="307"/>
      <c r="D19" s="308"/>
      <c r="E19" s="308"/>
      <c r="F19" s="308"/>
      <c r="G19" s="308"/>
      <c r="H19" s="308"/>
    </row>
    <row r="20" spans="1:8">
      <c r="A20" s="306">
        <v>14</v>
      </c>
      <c r="B20" s="301" t="s">
        <v>948</v>
      </c>
      <c r="C20" s="307"/>
      <c r="D20" s="308"/>
      <c r="E20" s="308"/>
      <c r="F20" s="308"/>
      <c r="G20" s="308"/>
      <c r="H20" s="308"/>
    </row>
    <row r="21" spans="1:8">
      <c r="A21" s="306">
        <v>15</v>
      </c>
      <c r="B21" s="301" t="s">
        <v>230</v>
      </c>
      <c r="C21" s="307"/>
      <c r="D21" s="308"/>
      <c r="E21" s="308"/>
      <c r="F21" s="308"/>
      <c r="G21" s="308"/>
      <c r="H21" s="308"/>
    </row>
    <row r="22" spans="1:8">
      <c r="A22" s="306">
        <v>16</v>
      </c>
      <c r="B22" s="301" t="s">
        <v>949</v>
      </c>
      <c r="C22" s="307"/>
      <c r="D22" s="308"/>
      <c r="E22" s="308"/>
      <c r="F22" s="308"/>
      <c r="G22" s="308"/>
      <c r="H22" s="308"/>
    </row>
    <row r="23" spans="1:8">
      <c r="A23" s="309">
        <v>17</v>
      </c>
      <c r="B23" s="435" t="s">
        <v>950</v>
      </c>
      <c r="C23" s="307"/>
      <c r="D23" s="308"/>
      <c r="E23" s="308"/>
      <c r="F23" s="308"/>
      <c r="G23" s="308"/>
      <c r="H23" s="308"/>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8" fitToHeight="0" orientation="landscape" r:id="rId1"/>
  <headerFooter>
    <oddHeader>&amp;CCS
Příloha XIX</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B2:L14"/>
  <sheetViews>
    <sheetView showGridLines="0" zoomScaleNormal="100" workbookViewId="0">
      <selection activeCell="H20" sqref="H20"/>
    </sheetView>
  </sheetViews>
  <sheetFormatPr defaultRowHeight="14.5"/>
  <sheetData>
    <row r="2" spans="2:12" ht="22.5" customHeight="1">
      <c r="B2" s="548" t="s">
        <v>1775</v>
      </c>
    </row>
    <row r="3" spans="2:12" ht="20.25" customHeight="1">
      <c r="B3" s="441" t="s">
        <v>1776</v>
      </c>
    </row>
    <row r="5" spans="2:12">
      <c r="B5" s="985" t="s">
        <v>3</v>
      </c>
      <c r="C5" s="986"/>
      <c r="D5" s="986"/>
      <c r="E5" s="986"/>
      <c r="F5" s="986"/>
      <c r="G5" s="986"/>
      <c r="H5" s="986"/>
      <c r="I5" s="986"/>
      <c r="J5" s="986"/>
      <c r="K5" s="986"/>
      <c r="L5" s="987"/>
    </row>
    <row r="6" spans="2:12">
      <c r="B6" s="988" t="s">
        <v>0</v>
      </c>
      <c r="C6" s="983"/>
      <c r="D6" s="983"/>
      <c r="E6" s="983"/>
      <c r="F6" s="983"/>
      <c r="G6" s="983"/>
      <c r="H6" s="983"/>
      <c r="I6" s="983"/>
      <c r="J6" s="983"/>
      <c r="K6" s="983"/>
      <c r="L6" s="989"/>
    </row>
    <row r="7" spans="2:12" ht="22.5" customHeight="1">
      <c r="B7" s="988" t="s">
        <v>1</v>
      </c>
      <c r="C7" s="983"/>
      <c r="D7" s="983"/>
      <c r="E7" s="983"/>
      <c r="F7" s="983"/>
      <c r="G7" s="983"/>
      <c r="H7" s="983"/>
      <c r="I7" s="983"/>
      <c r="J7" s="983"/>
      <c r="K7" s="983"/>
      <c r="L7" s="989"/>
    </row>
    <row r="8" spans="2:12">
      <c r="B8" s="988" t="s">
        <v>2</v>
      </c>
      <c r="C8" s="983"/>
      <c r="D8" s="983"/>
      <c r="E8" s="983"/>
      <c r="F8" s="983"/>
      <c r="G8" s="983"/>
      <c r="H8" s="983"/>
      <c r="I8" s="983"/>
      <c r="J8" s="983"/>
      <c r="K8" s="983"/>
      <c r="L8" s="989"/>
    </row>
    <row r="9" spans="2:12" ht="22.5" customHeight="1">
      <c r="B9" s="990" t="s">
        <v>120</v>
      </c>
      <c r="C9" s="991"/>
      <c r="D9" s="991"/>
      <c r="E9" s="991"/>
      <c r="F9" s="991"/>
      <c r="G9" s="991"/>
      <c r="H9" s="991"/>
      <c r="I9" s="991"/>
      <c r="J9" s="991"/>
      <c r="K9" s="991"/>
      <c r="L9" s="992"/>
    </row>
    <row r="10" spans="2:12" ht="22.5" customHeight="1">
      <c r="B10" s="984"/>
      <c r="C10" s="984"/>
      <c r="D10" s="984"/>
      <c r="E10" s="984"/>
      <c r="F10" s="984"/>
      <c r="G10" s="984"/>
      <c r="H10" s="984"/>
      <c r="I10" s="984"/>
      <c r="J10" s="984"/>
      <c r="K10" s="984"/>
      <c r="L10" s="984"/>
    </row>
    <row r="11" spans="2:12" ht="22.5" customHeight="1">
      <c r="B11" s="983"/>
      <c r="C11" s="983"/>
      <c r="D11" s="983"/>
      <c r="E11" s="983"/>
      <c r="F11" s="983"/>
      <c r="G11" s="983"/>
      <c r="H11" s="983"/>
      <c r="I11" s="983"/>
      <c r="J11" s="983"/>
      <c r="K11" s="983"/>
      <c r="L11" s="983"/>
    </row>
    <row r="12" spans="2:12" ht="22.5" customHeight="1">
      <c r="B12" s="984"/>
      <c r="C12" s="984"/>
      <c r="D12" s="984"/>
      <c r="E12" s="984"/>
      <c r="F12" s="984"/>
      <c r="G12" s="984"/>
      <c r="H12" s="984"/>
      <c r="I12" s="984"/>
      <c r="J12" s="984"/>
      <c r="K12" s="984"/>
      <c r="L12" s="984"/>
    </row>
    <row r="13" spans="2:12" ht="22.5" customHeight="1"/>
    <row r="14" spans="2:12" ht="22.5" customHeight="1"/>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xr:uid="{00000000-0004-0000-0500-000000000000}"/>
    <hyperlink ref="B6:L6" location="'EU KM1'!A1" display="Template EU KM1 - Key metrics template" xr:uid="{00000000-0004-0000-0500-000001000000}"/>
    <hyperlink ref="B7:L7" location="'EU INS1'!A1" display="Template EU INS1 - Insurance participations" xr:uid="{00000000-0004-0000-0500-000002000000}"/>
    <hyperlink ref="B8:L8" location="'EU INS2'!A1" display="Template EU INS2 - Financial conglomerates information on own funds and capital adequacy ratio" xr:uid="{00000000-0004-0000-0500-000003000000}"/>
    <hyperlink ref="B9:L9" location="'EU OVC'!A1" display="Table EU OVC - ICAAP information" xr:uid="{00000000-0004-0000-0500-000004000000}"/>
  </hyperlink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9" tint="0.79998168889431442"/>
    <pageSetUpPr fitToPage="1"/>
  </sheetPr>
  <dimension ref="A2:S24"/>
  <sheetViews>
    <sheetView showGridLines="0" view="pageLayout" zoomScaleNormal="100" workbookViewId="0">
      <selection activeCell="B3" sqref="B3"/>
    </sheetView>
  </sheetViews>
  <sheetFormatPr defaultRowHeight="14.5"/>
  <cols>
    <col min="1" max="1" width="3.81640625" customWidth="1"/>
    <col min="2" max="2" width="38.1796875" customWidth="1"/>
    <col min="3" max="11" width="4.453125" customWidth="1"/>
    <col min="12" max="15" width="6.1796875" customWidth="1"/>
    <col min="16" max="16" width="7" customWidth="1"/>
    <col min="17" max="17" width="7.453125" customWidth="1"/>
    <col min="19" max="19" width="10.54296875" customWidth="1"/>
  </cols>
  <sheetData>
    <row r="2" spans="1:19" ht="18.5">
      <c r="B2" s="41" t="s">
        <v>920</v>
      </c>
    </row>
    <row r="5" spans="1:19" ht="15" customHeight="1">
      <c r="A5" s="302"/>
      <c r="B5" s="1257" t="s">
        <v>929</v>
      </c>
      <c r="C5" s="1259" t="s">
        <v>951</v>
      </c>
      <c r="D5" s="1262"/>
      <c r="E5" s="1262"/>
      <c r="F5" s="1262"/>
      <c r="G5" s="1262"/>
      <c r="H5" s="1262"/>
      <c r="I5" s="1262"/>
      <c r="J5" s="1262"/>
      <c r="K5" s="1262"/>
      <c r="L5" s="1262"/>
      <c r="M5" s="1262"/>
      <c r="N5" s="1262"/>
      <c r="O5" s="1262"/>
      <c r="P5" s="1262"/>
      <c r="Q5" s="1258"/>
      <c r="R5" s="1263" t="s">
        <v>42</v>
      </c>
      <c r="S5" s="1263" t="s">
        <v>952</v>
      </c>
    </row>
    <row r="6" spans="1:19" ht="30" customHeight="1">
      <c r="A6" s="40"/>
      <c r="B6" s="1257"/>
      <c r="C6" s="311">
        <v>0</v>
      </c>
      <c r="D6" s="312">
        <v>0.02</v>
      </c>
      <c r="E6" s="311">
        <v>0.04</v>
      </c>
      <c r="F6" s="312">
        <v>0.1</v>
      </c>
      <c r="G6" s="312">
        <v>0.2</v>
      </c>
      <c r="H6" s="312">
        <v>0.35</v>
      </c>
      <c r="I6" s="312">
        <v>0.5</v>
      </c>
      <c r="J6" s="312">
        <v>0.7</v>
      </c>
      <c r="K6" s="312">
        <v>0.75</v>
      </c>
      <c r="L6" s="313">
        <v>1</v>
      </c>
      <c r="M6" s="313">
        <v>1.5</v>
      </c>
      <c r="N6" s="313">
        <v>2.5</v>
      </c>
      <c r="O6" s="313">
        <v>3.7</v>
      </c>
      <c r="P6" s="313">
        <v>12.5</v>
      </c>
      <c r="Q6" s="313" t="s">
        <v>953</v>
      </c>
      <c r="R6" s="1263"/>
      <c r="S6" s="1263"/>
    </row>
    <row r="7" spans="1:19">
      <c r="A7" s="40"/>
      <c r="B7" s="1257"/>
      <c r="C7" s="305" t="s">
        <v>6</v>
      </c>
      <c r="D7" s="305" t="s">
        <v>7</v>
      </c>
      <c r="E7" s="305" t="s">
        <v>8</v>
      </c>
      <c r="F7" s="305" t="s">
        <v>43</v>
      </c>
      <c r="G7" s="305" t="s">
        <v>44</v>
      </c>
      <c r="H7" s="305" t="s">
        <v>159</v>
      </c>
      <c r="I7" s="305" t="s">
        <v>160</v>
      </c>
      <c r="J7" s="305" t="s">
        <v>194</v>
      </c>
      <c r="K7" s="305" t="s">
        <v>449</v>
      </c>
      <c r="L7" s="305" t="s">
        <v>450</v>
      </c>
      <c r="M7" s="305" t="s">
        <v>451</v>
      </c>
      <c r="N7" s="305" t="s">
        <v>452</v>
      </c>
      <c r="O7" s="305" t="s">
        <v>453</v>
      </c>
      <c r="P7" s="305" t="s">
        <v>741</v>
      </c>
      <c r="Q7" s="305" t="s">
        <v>742</v>
      </c>
      <c r="R7" s="314" t="s">
        <v>954</v>
      </c>
      <c r="S7" s="314" t="s">
        <v>955</v>
      </c>
    </row>
    <row r="8" spans="1:19" ht="29">
      <c r="A8" s="306">
        <v>1</v>
      </c>
      <c r="B8" s="42" t="s">
        <v>935</v>
      </c>
      <c r="C8" s="307"/>
      <c r="D8" s="308"/>
      <c r="E8" s="308"/>
      <c r="F8" s="308"/>
      <c r="G8" s="308"/>
      <c r="H8" s="308"/>
      <c r="I8" s="308"/>
      <c r="J8" s="308"/>
      <c r="K8" s="308"/>
      <c r="L8" s="308"/>
      <c r="M8" s="308"/>
      <c r="N8" s="308"/>
      <c r="O8" s="308"/>
      <c r="P8" s="308"/>
      <c r="Q8" s="308"/>
      <c r="R8" s="308"/>
      <c r="S8" s="308"/>
    </row>
    <row r="9" spans="1:19">
      <c r="A9" s="306">
        <v>2</v>
      </c>
      <c r="B9" s="301" t="s">
        <v>936</v>
      </c>
      <c r="C9" s="307"/>
      <c r="D9" s="308"/>
      <c r="E9" s="308"/>
      <c r="F9" s="308"/>
      <c r="G9" s="308"/>
      <c r="H9" s="308"/>
      <c r="I9" s="308"/>
      <c r="J9" s="308"/>
      <c r="K9" s="308"/>
      <c r="L9" s="308"/>
      <c r="M9" s="308"/>
      <c r="N9" s="308"/>
      <c r="O9" s="308"/>
      <c r="P9" s="308"/>
      <c r="Q9" s="308"/>
      <c r="R9" s="308"/>
      <c r="S9" s="308"/>
    </row>
    <row r="10" spans="1:19">
      <c r="A10" s="306">
        <v>3</v>
      </c>
      <c r="B10" s="301" t="s">
        <v>937</v>
      </c>
      <c r="C10" s="307"/>
      <c r="D10" s="308"/>
      <c r="E10" s="308"/>
      <c r="F10" s="308"/>
      <c r="G10" s="308"/>
      <c r="H10" s="308"/>
      <c r="I10" s="308"/>
      <c r="J10" s="308"/>
      <c r="K10" s="308"/>
      <c r="L10" s="308"/>
      <c r="M10" s="308"/>
      <c r="N10" s="308"/>
      <c r="O10" s="308"/>
      <c r="P10" s="308"/>
      <c r="Q10" s="308"/>
      <c r="R10" s="308"/>
      <c r="S10" s="308"/>
    </row>
    <row r="11" spans="1:19">
      <c r="A11" s="306">
        <v>4</v>
      </c>
      <c r="B11" s="301" t="s">
        <v>938</v>
      </c>
      <c r="C11" s="307"/>
      <c r="D11" s="308"/>
      <c r="E11" s="308"/>
      <c r="F11" s="308"/>
      <c r="G11" s="308"/>
      <c r="H11" s="308"/>
      <c r="I11" s="308"/>
      <c r="J11" s="308"/>
      <c r="K11" s="308"/>
      <c r="L11" s="308"/>
      <c r="M11" s="308"/>
      <c r="N11" s="308"/>
      <c r="O11" s="308"/>
      <c r="P11" s="308"/>
      <c r="Q11" s="308"/>
      <c r="R11" s="308"/>
      <c r="S11" s="308"/>
    </row>
    <row r="12" spans="1:19">
      <c r="A12" s="306">
        <v>5</v>
      </c>
      <c r="B12" s="301" t="s">
        <v>939</v>
      </c>
      <c r="C12" s="307"/>
      <c r="D12" s="308"/>
      <c r="E12" s="308"/>
      <c r="F12" s="308"/>
      <c r="G12" s="308"/>
      <c r="H12" s="308"/>
      <c r="I12" s="308"/>
      <c r="J12" s="308"/>
      <c r="K12" s="308"/>
      <c r="L12" s="308"/>
      <c r="M12" s="308"/>
      <c r="N12" s="308"/>
      <c r="O12" s="308"/>
      <c r="P12" s="308"/>
      <c r="Q12" s="308"/>
      <c r="R12" s="308"/>
      <c r="S12" s="308"/>
    </row>
    <row r="13" spans="1:19">
      <c r="A13" s="306">
        <v>6</v>
      </c>
      <c r="B13" s="301" t="s">
        <v>940</v>
      </c>
      <c r="C13" s="307"/>
      <c r="D13" s="308"/>
      <c r="E13" s="308"/>
      <c r="F13" s="308"/>
      <c r="G13" s="308"/>
      <c r="H13" s="308"/>
      <c r="I13" s="308"/>
      <c r="J13" s="308"/>
      <c r="K13" s="308"/>
      <c r="L13" s="308"/>
      <c r="M13" s="308"/>
      <c r="N13" s="308"/>
      <c r="O13" s="308"/>
      <c r="P13" s="308"/>
      <c r="Q13" s="308"/>
      <c r="R13" s="308"/>
      <c r="S13" s="308"/>
    </row>
    <row r="14" spans="1:19">
      <c r="A14" s="306">
        <v>7</v>
      </c>
      <c r="B14" s="301" t="s">
        <v>941</v>
      </c>
      <c r="C14" s="307"/>
      <c r="D14" s="308"/>
      <c r="E14" s="308"/>
      <c r="F14" s="308"/>
      <c r="G14" s="308"/>
      <c r="H14" s="308"/>
      <c r="I14" s="308"/>
      <c r="J14" s="308"/>
      <c r="K14" s="308"/>
      <c r="L14" s="308"/>
      <c r="M14" s="308"/>
      <c r="N14" s="308"/>
      <c r="O14" s="308"/>
      <c r="P14" s="308"/>
      <c r="Q14" s="308"/>
      <c r="R14" s="308"/>
      <c r="S14" s="308"/>
    </row>
    <row r="15" spans="1:19">
      <c r="A15" s="306">
        <v>8</v>
      </c>
      <c r="B15" s="301" t="s">
        <v>956</v>
      </c>
      <c r="C15" s="307"/>
      <c r="D15" s="308"/>
      <c r="E15" s="308"/>
      <c r="F15" s="308"/>
      <c r="G15" s="308"/>
      <c r="H15" s="308"/>
      <c r="I15" s="308"/>
      <c r="J15" s="308"/>
      <c r="K15" s="308"/>
      <c r="L15" s="308"/>
      <c r="M15" s="308"/>
      <c r="N15" s="308"/>
      <c r="O15" s="308"/>
      <c r="P15" s="308"/>
      <c r="Q15" s="308"/>
      <c r="R15" s="308"/>
      <c r="S15" s="308"/>
    </row>
    <row r="16" spans="1:19">
      <c r="A16" s="306">
        <v>9</v>
      </c>
      <c r="B16" s="301" t="s">
        <v>957</v>
      </c>
      <c r="C16" s="307"/>
      <c r="D16" s="308"/>
      <c r="E16" s="308"/>
      <c r="F16" s="308"/>
      <c r="G16" s="308"/>
      <c r="H16" s="308"/>
      <c r="I16" s="308"/>
      <c r="J16" s="308"/>
      <c r="K16" s="308"/>
      <c r="L16" s="308"/>
      <c r="M16" s="308"/>
      <c r="N16" s="308"/>
      <c r="O16" s="308"/>
      <c r="P16" s="308"/>
      <c r="Q16" s="308"/>
      <c r="R16" s="308"/>
      <c r="S16" s="308"/>
    </row>
    <row r="17" spans="1:19">
      <c r="A17" s="306">
        <v>10</v>
      </c>
      <c r="B17" s="301" t="s">
        <v>944</v>
      </c>
      <c r="C17" s="307"/>
      <c r="D17" s="308"/>
      <c r="E17" s="308"/>
      <c r="F17" s="308"/>
      <c r="G17" s="308"/>
      <c r="H17" s="308"/>
      <c r="I17" s="308"/>
      <c r="J17" s="308"/>
      <c r="K17" s="308"/>
      <c r="L17" s="308"/>
      <c r="M17" s="308"/>
      <c r="N17" s="308"/>
      <c r="O17" s="308"/>
      <c r="P17" s="308"/>
      <c r="Q17" s="308"/>
      <c r="R17" s="308"/>
      <c r="S17" s="308"/>
    </row>
    <row r="18" spans="1:19" ht="29">
      <c r="A18" s="306">
        <v>11</v>
      </c>
      <c r="B18" s="301" t="s">
        <v>945</v>
      </c>
      <c r="C18" s="307"/>
      <c r="D18" s="308"/>
      <c r="E18" s="308"/>
      <c r="F18" s="308"/>
      <c r="G18" s="308"/>
      <c r="H18" s="308"/>
      <c r="I18" s="308"/>
      <c r="J18" s="308"/>
      <c r="K18" s="308"/>
      <c r="L18" s="308"/>
      <c r="M18" s="308"/>
      <c r="N18" s="308"/>
      <c r="O18" s="308"/>
      <c r="P18" s="308"/>
      <c r="Q18" s="308"/>
      <c r="R18" s="308"/>
      <c r="S18" s="308"/>
    </row>
    <row r="19" spans="1:19">
      <c r="A19" s="306">
        <v>12</v>
      </c>
      <c r="B19" s="301" t="s">
        <v>946</v>
      </c>
      <c r="C19" s="307"/>
      <c r="D19" s="308"/>
      <c r="E19" s="308"/>
      <c r="F19" s="308"/>
      <c r="G19" s="308"/>
      <c r="H19" s="308"/>
      <c r="I19" s="308"/>
      <c r="J19" s="308"/>
      <c r="K19" s="308"/>
      <c r="L19" s="308"/>
      <c r="M19" s="308"/>
      <c r="N19" s="308"/>
      <c r="O19" s="308"/>
      <c r="P19" s="308"/>
      <c r="Q19" s="308"/>
      <c r="R19" s="308"/>
      <c r="S19" s="308"/>
    </row>
    <row r="20" spans="1:19" ht="29">
      <c r="A20" s="306">
        <v>13</v>
      </c>
      <c r="B20" s="301" t="s">
        <v>958</v>
      </c>
      <c r="C20" s="307"/>
      <c r="D20" s="308"/>
      <c r="E20" s="308"/>
      <c r="F20" s="308"/>
      <c r="G20" s="308"/>
      <c r="H20" s="308"/>
      <c r="I20" s="308"/>
      <c r="J20" s="308"/>
      <c r="K20" s="308"/>
      <c r="L20" s="308"/>
      <c r="M20" s="308"/>
      <c r="N20" s="308"/>
      <c r="O20" s="308"/>
      <c r="P20" s="308"/>
      <c r="Q20" s="308"/>
      <c r="R20" s="308"/>
      <c r="S20" s="308"/>
    </row>
    <row r="21" spans="1:19" ht="29">
      <c r="A21" s="306">
        <v>14</v>
      </c>
      <c r="B21" s="301" t="s">
        <v>959</v>
      </c>
      <c r="C21" s="307"/>
      <c r="D21" s="308"/>
      <c r="E21" s="308"/>
      <c r="F21" s="308"/>
      <c r="G21" s="308"/>
      <c r="H21" s="308"/>
      <c r="I21" s="308"/>
      <c r="J21" s="308"/>
      <c r="K21" s="308"/>
      <c r="L21" s="308"/>
      <c r="M21" s="308"/>
      <c r="N21" s="308"/>
      <c r="O21" s="308"/>
      <c r="P21" s="308"/>
      <c r="Q21" s="308"/>
      <c r="R21" s="308"/>
      <c r="S21" s="308"/>
    </row>
    <row r="22" spans="1:19">
      <c r="A22" s="306">
        <v>15</v>
      </c>
      <c r="B22" s="301" t="s">
        <v>960</v>
      </c>
      <c r="C22" s="307"/>
      <c r="D22" s="308"/>
      <c r="E22" s="308"/>
      <c r="F22" s="308"/>
      <c r="G22" s="308"/>
      <c r="H22" s="308"/>
      <c r="I22" s="308"/>
      <c r="J22" s="308"/>
      <c r="K22" s="308"/>
      <c r="L22" s="308"/>
      <c r="M22" s="308"/>
      <c r="N22" s="308"/>
      <c r="O22" s="308"/>
      <c r="P22" s="308"/>
      <c r="Q22" s="308"/>
      <c r="R22" s="308"/>
      <c r="S22" s="308"/>
    </row>
    <row r="23" spans="1:19">
      <c r="A23" s="306">
        <v>16</v>
      </c>
      <c r="B23" s="301" t="s">
        <v>949</v>
      </c>
      <c r="C23" s="307"/>
      <c r="D23" s="308"/>
      <c r="E23" s="308"/>
      <c r="F23" s="308"/>
      <c r="G23" s="308"/>
      <c r="H23" s="308"/>
      <c r="I23" s="308"/>
      <c r="J23" s="308"/>
      <c r="K23" s="308"/>
      <c r="L23" s="308"/>
      <c r="M23" s="308"/>
      <c r="N23" s="308"/>
      <c r="O23" s="308"/>
      <c r="P23" s="308"/>
      <c r="Q23" s="308"/>
      <c r="R23" s="308"/>
      <c r="S23" s="308"/>
    </row>
    <row r="24" spans="1:19">
      <c r="A24" s="309">
        <v>17</v>
      </c>
      <c r="B24" s="310" t="s">
        <v>950</v>
      </c>
      <c r="C24" s="307"/>
      <c r="D24" s="308"/>
      <c r="E24" s="308"/>
      <c r="F24" s="308"/>
      <c r="G24" s="308"/>
      <c r="H24" s="308"/>
      <c r="I24" s="308"/>
      <c r="J24" s="308"/>
      <c r="K24" s="308"/>
      <c r="L24" s="308"/>
      <c r="M24" s="308"/>
      <c r="N24" s="308"/>
      <c r="O24" s="308"/>
      <c r="P24" s="308"/>
      <c r="Q24" s="308"/>
      <c r="R24" s="308"/>
      <c r="S24" s="308"/>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93" orientation="landscape" r:id="rId1"/>
  <headerFooter>
    <oddHeader>&amp;CCS
Příloha 23</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0070C0"/>
    <pageSetUpPr fitToPage="1"/>
  </sheetPr>
  <dimension ref="B2:L18"/>
  <sheetViews>
    <sheetView showGridLines="0" zoomScaleNormal="100" workbookViewId="0"/>
  </sheetViews>
  <sheetFormatPr defaultColWidth="9.1796875" defaultRowHeight="14.5"/>
  <cols>
    <col min="12" max="12" width="32.81640625" customWidth="1"/>
  </cols>
  <sheetData>
    <row r="2" spans="2:12">
      <c r="B2" t="s">
        <v>1795</v>
      </c>
    </row>
    <row r="3" spans="2:12">
      <c r="B3" t="s">
        <v>1796</v>
      </c>
    </row>
    <row r="5" spans="2:12">
      <c r="B5" s="985" t="s">
        <v>1355</v>
      </c>
      <c r="C5" s="986"/>
      <c r="D5" s="986"/>
      <c r="E5" s="986"/>
      <c r="F5" s="986"/>
      <c r="G5" s="986"/>
      <c r="H5" s="986"/>
      <c r="I5" s="986"/>
      <c r="J5" s="986"/>
      <c r="K5" s="986"/>
      <c r="L5" s="987"/>
    </row>
    <row r="6" spans="2:12">
      <c r="B6" s="988" t="s">
        <v>1356</v>
      </c>
      <c r="C6" s="983"/>
      <c r="D6" s="983"/>
      <c r="E6" s="983"/>
      <c r="F6" s="983"/>
      <c r="G6" s="983"/>
      <c r="H6" s="983"/>
      <c r="I6" s="983"/>
      <c r="J6" s="983"/>
      <c r="K6" s="983"/>
      <c r="L6" s="989"/>
    </row>
    <row r="7" spans="2:12" ht="22.5" customHeight="1">
      <c r="B7" s="988" t="s">
        <v>1357</v>
      </c>
      <c r="C7" s="983"/>
      <c r="D7" s="983"/>
      <c r="E7" s="983"/>
      <c r="F7" s="983"/>
      <c r="G7" s="983"/>
      <c r="H7" s="983"/>
      <c r="I7" s="983"/>
      <c r="J7" s="983"/>
      <c r="K7" s="983"/>
      <c r="L7" s="989"/>
    </row>
    <row r="8" spans="2:12">
      <c r="B8" s="988" t="s">
        <v>1358</v>
      </c>
      <c r="C8" s="983"/>
      <c r="D8" s="983"/>
      <c r="E8" s="983"/>
      <c r="F8" s="983"/>
      <c r="G8" s="983"/>
      <c r="H8" s="983"/>
      <c r="I8" s="983"/>
      <c r="J8" s="983"/>
      <c r="K8" s="983"/>
      <c r="L8" s="989"/>
    </row>
    <row r="9" spans="2:12" ht="22.5" customHeight="1">
      <c r="B9" s="988" t="s">
        <v>1359</v>
      </c>
      <c r="C9" s="983"/>
      <c r="D9" s="983"/>
      <c r="E9" s="983"/>
      <c r="F9" s="983"/>
      <c r="G9" s="983"/>
      <c r="H9" s="983"/>
      <c r="I9" s="983"/>
      <c r="J9" s="983"/>
      <c r="K9" s="983"/>
      <c r="L9" s="989"/>
    </row>
    <row r="10" spans="2:12" ht="22.5" customHeight="1">
      <c r="B10" s="988" t="s">
        <v>1360</v>
      </c>
      <c r="C10" s="983"/>
      <c r="D10" s="983"/>
      <c r="E10" s="983"/>
      <c r="F10" s="983"/>
      <c r="G10" s="983"/>
      <c r="H10" s="983"/>
      <c r="I10" s="983"/>
      <c r="J10" s="983"/>
      <c r="K10" s="983"/>
      <c r="L10" s="989"/>
    </row>
    <row r="11" spans="2:12">
      <c r="B11" s="988" t="s">
        <v>1361</v>
      </c>
      <c r="C11" s="983"/>
      <c r="D11" s="983"/>
      <c r="E11" s="983"/>
      <c r="F11" s="983"/>
      <c r="G11" s="983"/>
      <c r="H11" s="983"/>
      <c r="I11" s="983"/>
      <c r="J11" s="983"/>
      <c r="K11" s="983"/>
      <c r="L11" s="989"/>
    </row>
    <row r="12" spans="2:12" ht="22.5" customHeight="1">
      <c r="B12" s="990" t="s">
        <v>1362</v>
      </c>
      <c r="C12" s="991"/>
      <c r="D12" s="991"/>
      <c r="E12" s="991"/>
      <c r="F12" s="991"/>
      <c r="G12" s="991"/>
      <c r="H12" s="991"/>
      <c r="I12" s="991"/>
      <c r="J12" s="991"/>
      <c r="K12" s="991"/>
      <c r="L12" s="992"/>
    </row>
    <row r="13" spans="2:12" ht="22.5" customHeight="1"/>
    <row r="14" spans="2:12" ht="22.5" customHeight="1">
      <c r="B14" s="984"/>
      <c r="C14" s="984"/>
      <c r="D14" s="984"/>
      <c r="E14" s="984"/>
      <c r="F14" s="984"/>
      <c r="G14" s="984"/>
      <c r="H14" s="984"/>
      <c r="I14" s="984"/>
      <c r="J14" s="984"/>
      <c r="K14" s="984"/>
      <c r="L14" s="984"/>
    </row>
    <row r="15" spans="2:12" ht="22.5" customHeight="1">
      <c r="B15" s="983"/>
      <c r="C15" s="983"/>
      <c r="D15" s="983"/>
      <c r="E15" s="983"/>
      <c r="F15" s="983"/>
      <c r="G15" s="983"/>
      <c r="H15" s="983"/>
      <c r="I15" s="983"/>
      <c r="J15" s="983"/>
      <c r="K15" s="983"/>
      <c r="L15" s="983"/>
    </row>
    <row r="16" spans="2:12" ht="22.5" customHeight="1">
      <c r="B16" s="984"/>
      <c r="C16" s="984"/>
      <c r="D16" s="984"/>
      <c r="E16" s="984"/>
      <c r="F16" s="984"/>
      <c r="G16" s="984"/>
      <c r="H16" s="984"/>
      <c r="I16" s="984"/>
      <c r="J16" s="984"/>
      <c r="K16" s="984"/>
      <c r="L16" s="984"/>
    </row>
    <row r="17" ht="22.5" customHeight="1"/>
    <row r="18" ht="22.5" customHeight="1"/>
  </sheetData>
  <mergeCells count="11">
    <mergeCell ref="B11:L11"/>
    <mergeCell ref="B12:L12"/>
    <mergeCell ref="B14:L14"/>
    <mergeCell ref="B15:L15"/>
    <mergeCell ref="B16:L16"/>
    <mergeCell ref="B10:L10"/>
    <mergeCell ref="B5:L5"/>
    <mergeCell ref="B6:L6"/>
    <mergeCell ref="B7:L7"/>
    <mergeCell ref="B8:L8"/>
    <mergeCell ref="B9:L9"/>
  </mergeCells>
  <hyperlinks>
    <hyperlink ref="B5:L5" location="'EU CRE'!A1" display="Table EU CRE – Qualitative disclosure requirements related to IRB approach" xr:uid="{00000000-0004-0000-3C00-000000000000}"/>
    <hyperlink ref="B6:L6" location="'EU CR6'!A1" display="Template EU CR6 – IRB approach – Credit risk exposures by exposure class and PD range" xr:uid="{00000000-0004-0000-3C00-000001000000}"/>
    <hyperlink ref="B7:L7" location="'EU CR6-A'!A1" display="Template EU CR6-A – Scope of the use of IRB and SA approaches" xr:uid="{00000000-0004-0000-3C00-000002000000}"/>
    <hyperlink ref="B8:L8" location="'EU CR7'!A1" display="Template EU CR7 – IRB approach – Effect on the RWEAs of credit derivatives used as CRM techniques" xr:uid="{00000000-0004-0000-3C00-000003000000}"/>
    <hyperlink ref="B9:L9" location="'EU CR7-A'!A1" display="Template EU CR7-A – IRB approach – Disclosure of the extent of the use of CRM techniques" xr:uid="{00000000-0004-0000-3C00-000004000000}"/>
    <hyperlink ref="B10:L10" location="'EU CR8'!A1" display="Template EU CR8 –  RWEA flow statements of credit risk exposures under the IRB approach " xr:uid="{00000000-0004-0000-3C00-000005000000}"/>
    <hyperlink ref="B11:L11" location="'EU CR9'!A1" display="Template CR9 –IRB approach – Back-testing of PD per exposure class (fixed PD scale)" xr:uid="{00000000-0004-0000-3C00-000006000000}"/>
    <hyperlink ref="B12:L12" location="'EU CR9.1'!A1" display="Template CR9.1 –IRB approach – Back-testing of PD per exposure class (only for  PD estimates according to point (f) of Article 180(1) CRR)" xr:uid="{00000000-0004-0000-3C00-000007000000}"/>
  </hyperlinks>
  <pageMargins left="0.70866141732283472" right="0.70866141732283472" top="0.74803149606299213" bottom="0.74803149606299213" header="0.31496062992125984" footer="0.31496062992125984"/>
  <pageSetup paperSize="9" scale="98" orientation="landscape" verticalDpi="12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5" tint="0.79998168889431442"/>
    <pageSetUpPr fitToPage="1"/>
  </sheetPr>
  <dimension ref="A1:C10"/>
  <sheetViews>
    <sheetView showGridLines="0" view="pageLayout" zoomScaleNormal="100" workbookViewId="0">
      <selection activeCell="C3" sqref="C3"/>
    </sheetView>
  </sheetViews>
  <sheetFormatPr defaultColWidth="9.1796875" defaultRowHeight="14.5"/>
  <cols>
    <col min="1" max="1" width="15" customWidth="1"/>
    <col min="2" max="2" width="12.26953125" bestFit="1" customWidth="1"/>
    <col min="3" max="3" width="73.54296875" customWidth="1"/>
  </cols>
  <sheetData>
    <row r="1" spans="1:3" ht="18">
      <c r="A1" s="754" t="s">
        <v>1355</v>
      </c>
      <c r="B1" s="316"/>
      <c r="C1" s="316"/>
    </row>
    <row r="2" spans="1:3" ht="21">
      <c r="A2" t="s">
        <v>126</v>
      </c>
      <c r="B2" s="300"/>
      <c r="C2" s="291"/>
    </row>
    <row r="3" spans="1:3" ht="21">
      <c r="B3" s="300"/>
      <c r="C3" s="291"/>
    </row>
    <row r="4" spans="1:3" ht="21">
      <c r="B4" s="300"/>
      <c r="C4" s="291"/>
    </row>
    <row r="5" spans="1:3">
      <c r="A5" s="22" t="s">
        <v>127</v>
      </c>
      <c r="B5" s="22" t="s">
        <v>121</v>
      </c>
      <c r="C5" s="443" t="s">
        <v>114</v>
      </c>
    </row>
    <row r="6" spans="1:3" ht="29">
      <c r="A6" s="22" t="s">
        <v>1363</v>
      </c>
      <c r="B6" s="22" t="s">
        <v>116</v>
      </c>
      <c r="C6" s="443" t="s">
        <v>1364</v>
      </c>
    </row>
    <row r="7" spans="1:3" ht="130.5">
      <c r="A7" s="22" t="s">
        <v>1365</v>
      </c>
      <c r="B7" s="22" t="s">
        <v>119</v>
      </c>
      <c r="C7" s="293" t="s">
        <v>1366</v>
      </c>
    </row>
    <row r="8" spans="1:3" ht="58">
      <c r="A8" s="22" t="s">
        <v>1367</v>
      </c>
      <c r="B8" s="22" t="s">
        <v>906</v>
      </c>
      <c r="C8" s="443" t="s">
        <v>1368</v>
      </c>
    </row>
    <row r="9" spans="1:3" ht="72.5">
      <c r="A9" s="22" t="s">
        <v>1369</v>
      </c>
      <c r="B9" s="22" t="s">
        <v>137</v>
      </c>
      <c r="C9" s="293" t="s">
        <v>1370</v>
      </c>
    </row>
    <row r="10" spans="1:3" ht="188.5">
      <c r="A10" s="22" t="s">
        <v>1371</v>
      </c>
      <c r="B10" s="22" t="s">
        <v>139</v>
      </c>
      <c r="C10" s="293" t="s">
        <v>1372</v>
      </c>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&amp;CCS
Příloha XXI</oddHeader>
    <oddFooter>&amp;C&amp;P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9" tint="0.79998168889431442"/>
    <pageSetUpPr fitToPage="1"/>
  </sheetPr>
  <dimension ref="A1:N50"/>
  <sheetViews>
    <sheetView showGridLines="0" view="pageLayout" zoomScaleNormal="100" workbookViewId="0">
      <selection activeCell="A25" sqref="A25:B25"/>
    </sheetView>
  </sheetViews>
  <sheetFormatPr defaultColWidth="9.1796875" defaultRowHeight="14.5"/>
  <cols>
    <col min="1" max="1" width="16" customWidth="1"/>
    <col min="2" max="2" width="20" customWidth="1"/>
    <col min="3" max="3" width="13.7265625" customWidth="1"/>
    <col min="4" max="4" width="13.54296875" customWidth="1"/>
    <col min="5" max="5" width="15.1796875" customWidth="1"/>
    <col min="6" max="6" width="19.453125" customWidth="1"/>
    <col min="7" max="7" width="14.1796875" customWidth="1"/>
    <col min="8" max="8" width="11.26953125" customWidth="1"/>
    <col min="9" max="9" width="14.453125" customWidth="1"/>
    <col min="10" max="10" width="17.54296875" customWidth="1"/>
    <col min="11" max="11" width="15.1796875" customWidth="1"/>
    <col min="12" max="12" width="15.54296875" customWidth="1"/>
    <col min="13" max="13" width="15.7265625" customWidth="1"/>
    <col min="14" max="14" width="12.7265625" customWidth="1"/>
  </cols>
  <sheetData>
    <row r="1" spans="1:14" ht="16.5">
      <c r="A1" s="74" t="s">
        <v>1356</v>
      </c>
      <c r="M1" s="315"/>
    </row>
    <row r="3" spans="1:14">
      <c r="A3" s="39"/>
    </row>
    <row r="4" spans="1:14" ht="87">
      <c r="A4" s="1266" t="s">
        <v>1373</v>
      </c>
      <c r="B4" s="304" t="s">
        <v>1374</v>
      </c>
      <c r="C4" s="304" t="s">
        <v>832</v>
      </c>
      <c r="D4" s="304" t="s">
        <v>1375</v>
      </c>
      <c r="E4" s="36" t="s">
        <v>1376</v>
      </c>
      <c r="F4" s="36" t="s">
        <v>931</v>
      </c>
      <c r="G4" s="36" t="s">
        <v>1377</v>
      </c>
      <c r="H4" s="36" t="s">
        <v>1378</v>
      </c>
      <c r="I4" s="36" t="s">
        <v>1379</v>
      </c>
      <c r="J4" s="36" t="s">
        <v>1380</v>
      </c>
      <c r="K4" s="304" t="s">
        <v>1381</v>
      </c>
      <c r="L4" s="304" t="s">
        <v>1382</v>
      </c>
      <c r="M4" s="304" t="s">
        <v>1383</v>
      </c>
      <c r="N4" s="304" t="s">
        <v>1384</v>
      </c>
    </row>
    <row r="5" spans="1:14">
      <c r="A5" s="1267"/>
      <c r="B5" s="11" t="s">
        <v>6</v>
      </c>
      <c r="C5" s="11" t="s">
        <v>7</v>
      </c>
      <c r="D5" s="11" t="s">
        <v>8</v>
      </c>
      <c r="E5" s="11" t="s">
        <v>43</v>
      </c>
      <c r="F5" s="11" t="s">
        <v>44</v>
      </c>
      <c r="G5" s="11" t="s">
        <v>159</v>
      </c>
      <c r="H5" s="11" t="s">
        <v>160</v>
      </c>
      <c r="I5" s="11" t="s">
        <v>194</v>
      </c>
      <c r="J5" s="11" t="s">
        <v>449</v>
      </c>
      <c r="K5" s="11" t="s">
        <v>450</v>
      </c>
      <c r="L5" s="11" t="s">
        <v>451</v>
      </c>
      <c r="M5" s="11" t="s">
        <v>452</v>
      </c>
      <c r="N5" s="11" t="s">
        <v>453</v>
      </c>
    </row>
    <row r="6" spans="1:14" ht="29">
      <c r="A6" s="444" t="s">
        <v>1385</v>
      </c>
      <c r="B6" s="445"/>
      <c r="C6" s="307"/>
      <c r="D6" s="308"/>
      <c r="E6" s="308"/>
      <c r="F6" s="308"/>
      <c r="G6" s="308"/>
      <c r="H6" s="308"/>
      <c r="I6" s="308"/>
      <c r="J6" s="308"/>
      <c r="K6" s="308"/>
      <c r="L6" s="308"/>
      <c r="M6" s="308"/>
      <c r="N6" s="308"/>
    </row>
    <row r="7" spans="1:14">
      <c r="A7" s="446"/>
      <c r="B7" s="447" t="s">
        <v>1386</v>
      </c>
      <c r="C7" s="307"/>
      <c r="D7" s="308"/>
      <c r="E7" s="308"/>
      <c r="F7" s="308"/>
      <c r="G7" s="308"/>
      <c r="H7" s="308"/>
      <c r="I7" s="308"/>
      <c r="J7" s="308"/>
      <c r="K7" s="308"/>
      <c r="L7" s="308"/>
      <c r="M7" s="308"/>
      <c r="N7" s="308"/>
    </row>
    <row r="8" spans="1:14">
      <c r="A8" s="448"/>
      <c r="B8" s="449" t="s">
        <v>1387</v>
      </c>
      <c r="C8" s="307"/>
      <c r="D8" s="308"/>
      <c r="E8" s="308"/>
      <c r="F8" s="308"/>
      <c r="G8" s="308"/>
      <c r="H8" s="308"/>
      <c r="I8" s="308"/>
      <c r="J8" s="308"/>
      <c r="K8" s="308"/>
      <c r="L8" s="308"/>
      <c r="M8" s="308"/>
      <c r="N8" s="308"/>
    </row>
    <row r="9" spans="1:14">
      <c r="A9" s="448"/>
      <c r="B9" s="449" t="s">
        <v>1388</v>
      </c>
      <c r="C9" s="307"/>
      <c r="D9" s="308"/>
      <c r="E9" s="308"/>
      <c r="F9" s="308"/>
      <c r="G9" s="308"/>
      <c r="H9" s="308"/>
      <c r="I9" s="308"/>
      <c r="J9" s="308"/>
      <c r="K9" s="308"/>
      <c r="L9" s="308"/>
      <c r="M9" s="308"/>
      <c r="N9" s="308"/>
    </row>
    <row r="10" spans="1:14">
      <c r="A10" s="448"/>
      <c r="B10" s="447" t="s">
        <v>1389</v>
      </c>
      <c r="C10" s="307"/>
      <c r="D10" s="308"/>
      <c r="E10" s="308"/>
      <c r="F10" s="308"/>
      <c r="G10" s="308"/>
      <c r="H10" s="308"/>
      <c r="I10" s="308"/>
      <c r="J10" s="308"/>
      <c r="K10" s="308"/>
      <c r="L10" s="308"/>
      <c r="M10" s="308"/>
      <c r="N10" s="308"/>
    </row>
    <row r="11" spans="1:14">
      <c r="A11" s="448"/>
      <c r="B11" s="447" t="s">
        <v>1390</v>
      </c>
      <c r="C11" s="307"/>
      <c r="D11" s="308"/>
      <c r="E11" s="308"/>
      <c r="F11" s="308"/>
      <c r="G11" s="308"/>
      <c r="H11" s="308"/>
      <c r="I11" s="308"/>
      <c r="J11" s="308"/>
      <c r="K11" s="308"/>
      <c r="L11" s="308"/>
      <c r="M11" s="308"/>
      <c r="N11" s="308"/>
    </row>
    <row r="12" spans="1:14">
      <c r="A12" s="448"/>
      <c r="B12" s="447" t="s">
        <v>1391</v>
      </c>
      <c r="C12" s="307"/>
      <c r="D12" s="308"/>
      <c r="E12" s="308"/>
      <c r="F12" s="308"/>
      <c r="G12" s="308"/>
      <c r="H12" s="308"/>
      <c r="I12" s="308"/>
      <c r="J12" s="308"/>
      <c r="K12" s="308"/>
      <c r="L12" s="308"/>
      <c r="M12" s="308"/>
      <c r="N12" s="308"/>
    </row>
    <row r="13" spans="1:14">
      <c r="A13" s="448"/>
      <c r="B13" s="447" t="s">
        <v>1392</v>
      </c>
      <c r="C13" s="307"/>
      <c r="D13" s="308"/>
      <c r="E13" s="308"/>
      <c r="F13" s="308"/>
      <c r="G13" s="308"/>
      <c r="H13" s="308"/>
      <c r="I13" s="308"/>
      <c r="J13" s="308"/>
      <c r="K13" s="308"/>
      <c r="L13" s="308"/>
      <c r="M13" s="308"/>
      <c r="N13" s="308"/>
    </row>
    <row r="14" spans="1:14">
      <c r="A14" s="448"/>
      <c r="B14" s="449" t="s">
        <v>1393</v>
      </c>
      <c r="C14" s="307"/>
      <c r="D14" s="308"/>
      <c r="E14" s="308"/>
      <c r="F14" s="308"/>
      <c r="G14" s="308"/>
      <c r="H14" s="308"/>
      <c r="I14" s="308"/>
      <c r="J14" s="308"/>
      <c r="K14" s="308"/>
      <c r="L14" s="308"/>
      <c r="M14" s="308"/>
      <c r="N14" s="308"/>
    </row>
    <row r="15" spans="1:14">
      <c r="A15" s="448"/>
      <c r="B15" s="449" t="s">
        <v>1394</v>
      </c>
      <c r="C15" s="307"/>
      <c r="D15" s="308"/>
      <c r="E15" s="308"/>
      <c r="F15" s="308"/>
      <c r="G15" s="308"/>
      <c r="H15" s="308"/>
      <c r="I15" s="308"/>
      <c r="J15" s="308"/>
      <c r="K15" s="308"/>
      <c r="L15" s="308"/>
      <c r="M15" s="308"/>
      <c r="N15" s="308"/>
    </row>
    <row r="16" spans="1:14">
      <c r="A16" s="448"/>
      <c r="B16" s="447" t="s">
        <v>1395</v>
      </c>
      <c r="C16" s="307"/>
      <c r="D16" s="308"/>
      <c r="E16" s="308"/>
      <c r="F16" s="308"/>
      <c r="G16" s="308"/>
      <c r="H16" s="308"/>
      <c r="I16" s="308"/>
      <c r="J16" s="308"/>
      <c r="K16" s="308"/>
      <c r="L16" s="308"/>
      <c r="M16" s="308"/>
      <c r="N16" s="308"/>
    </row>
    <row r="17" spans="1:14">
      <c r="A17" s="448"/>
      <c r="B17" s="449" t="s">
        <v>1396</v>
      </c>
      <c r="C17" s="307"/>
      <c r="D17" s="308"/>
      <c r="E17" s="308"/>
      <c r="F17" s="308"/>
      <c r="G17" s="308"/>
      <c r="H17" s="308"/>
      <c r="I17" s="308"/>
      <c r="J17" s="308"/>
      <c r="K17" s="308"/>
      <c r="L17" s="308"/>
      <c r="M17" s="308"/>
      <c r="N17" s="308"/>
    </row>
    <row r="18" spans="1:14">
      <c r="A18" s="448"/>
      <c r="B18" s="449" t="s">
        <v>1397</v>
      </c>
      <c r="C18" s="307"/>
      <c r="D18" s="308"/>
      <c r="E18" s="308"/>
      <c r="F18" s="308"/>
      <c r="G18" s="308"/>
      <c r="H18" s="308"/>
      <c r="I18" s="308"/>
      <c r="J18" s="308"/>
      <c r="K18" s="308"/>
      <c r="L18" s="308"/>
      <c r="M18" s="308"/>
      <c r="N18" s="308"/>
    </row>
    <row r="19" spans="1:14">
      <c r="A19" s="448"/>
      <c r="B19" s="447" t="s">
        <v>1398</v>
      </c>
      <c r="C19" s="307"/>
      <c r="D19" s="308"/>
      <c r="E19" s="308"/>
      <c r="F19" s="308"/>
      <c r="G19" s="308"/>
      <c r="H19" s="308"/>
      <c r="I19" s="308"/>
      <c r="J19" s="308"/>
      <c r="K19" s="308"/>
      <c r="L19" s="308"/>
      <c r="M19" s="308"/>
      <c r="N19" s="308"/>
    </row>
    <row r="20" spans="1:14">
      <c r="A20" s="448"/>
      <c r="B20" s="449" t="s">
        <v>1399</v>
      </c>
      <c r="C20" s="307"/>
      <c r="D20" s="308"/>
      <c r="E20" s="308"/>
      <c r="F20" s="308"/>
      <c r="G20" s="308"/>
      <c r="H20" s="308"/>
      <c r="I20" s="308"/>
      <c r="J20" s="308"/>
      <c r="K20" s="308"/>
      <c r="L20" s="308"/>
      <c r="M20" s="308"/>
      <c r="N20" s="308"/>
    </row>
    <row r="21" spans="1:14">
      <c r="A21" s="448"/>
      <c r="B21" s="449" t="s">
        <v>1400</v>
      </c>
      <c r="C21" s="307"/>
      <c r="D21" s="308"/>
      <c r="E21" s="308"/>
      <c r="F21" s="308"/>
      <c r="G21" s="308"/>
      <c r="H21" s="308"/>
      <c r="I21" s="308"/>
      <c r="J21" s="308"/>
      <c r="K21" s="308"/>
      <c r="L21" s="308"/>
      <c r="M21" s="308"/>
      <c r="N21" s="308"/>
    </row>
    <row r="22" spans="1:14">
      <c r="A22" s="448"/>
      <c r="B22" s="449" t="s">
        <v>1401</v>
      </c>
      <c r="C22" s="307"/>
      <c r="D22" s="308"/>
      <c r="E22" s="308"/>
      <c r="F22" s="308"/>
      <c r="G22" s="308"/>
      <c r="H22" s="308"/>
      <c r="I22" s="308"/>
      <c r="J22" s="308"/>
      <c r="K22" s="308"/>
      <c r="L22" s="308"/>
      <c r="M22" s="308"/>
      <c r="N22" s="308"/>
    </row>
    <row r="23" spans="1:14">
      <c r="A23" s="450"/>
      <c r="B23" s="447" t="s">
        <v>1402</v>
      </c>
      <c r="C23" s="307"/>
      <c r="D23" s="308"/>
      <c r="E23" s="308"/>
      <c r="F23" s="308"/>
      <c r="G23" s="308"/>
      <c r="H23" s="308"/>
      <c r="I23" s="308"/>
      <c r="J23" s="308"/>
      <c r="K23" s="308"/>
      <c r="L23" s="308"/>
      <c r="M23" s="308"/>
      <c r="N23" s="308"/>
    </row>
    <row r="24" spans="1:14">
      <c r="A24" s="1268" t="s">
        <v>1403</v>
      </c>
      <c r="B24" s="1269"/>
      <c r="C24" s="308"/>
      <c r="D24" s="308"/>
      <c r="E24" s="308"/>
      <c r="F24" s="308"/>
      <c r="G24" s="308"/>
      <c r="H24" s="308"/>
      <c r="I24" s="308"/>
      <c r="J24" s="308"/>
      <c r="K24" s="308"/>
      <c r="L24" s="308"/>
      <c r="M24" s="308"/>
      <c r="N24" s="308"/>
    </row>
    <row r="25" spans="1:14">
      <c r="A25" s="1264" t="s">
        <v>1404</v>
      </c>
      <c r="B25" s="1265"/>
      <c r="C25" s="308"/>
      <c r="D25" s="308"/>
      <c r="E25" s="308"/>
      <c r="F25" s="308"/>
      <c r="G25" s="451"/>
      <c r="H25" s="308"/>
      <c r="I25" s="451"/>
      <c r="J25" s="308"/>
      <c r="K25" s="308"/>
      <c r="L25" s="308"/>
      <c r="M25" s="308"/>
      <c r="N25" s="308"/>
    </row>
    <row r="26" spans="1:14">
      <c r="A26" s="315"/>
      <c r="B26" s="315"/>
      <c r="C26" s="315"/>
      <c r="D26" s="315"/>
      <c r="E26" s="315"/>
      <c r="F26" s="315"/>
      <c r="G26" s="315"/>
      <c r="H26" s="315"/>
      <c r="I26" s="315"/>
      <c r="J26" s="315"/>
      <c r="K26" s="315"/>
      <c r="L26" s="315"/>
      <c r="M26" s="315"/>
      <c r="N26" s="315"/>
    </row>
    <row r="27" spans="1:14">
      <c r="A27" s="315"/>
      <c r="B27" s="315"/>
      <c r="C27" s="315"/>
      <c r="D27" s="315"/>
      <c r="E27" s="315"/>
      <c r="F27" s="315"/>
      <c r="G27" s="315"/>
      <c r="H27" s="315"/>
      <c r="I27" s="315"/>
      <c r="J27" s="315"/>
      <c r="K27" s="315"/>
      <c r="L27" s="315"/>
      <c r="M27" s="315"/>
      <c r="N27" s="315"/>
    </row>
    <row r="28" spans="1:14">
      <c r="A28" s="315"/>
      <c r="B28" s="315"/>
      <c r="C28" s="315"/>
      <c r="D28" s="315"/>
      <c r="E28" s="315"/>
      <c r="F28" s="315"/>
      <c r="G28" s="315"/>
      <c r="H28" s="315"/>
      <c r="I28" s="315"/>
      <c r="J28" s="315"/>
      <c r="K28" s="315"/>
      <c r="L28" s="315"/>
      <c r="M28" s="315"/>
      <c r="N28" s="315"/>
    </row>
    <row r="29" spans="1:14" ht="87">
      <c r="A29" s="1270" t="s">
        <v>1405</v>
      </c>
      <c r="B29" s="452" t="s">
        <v>1374</v>
      </c>
      <c r="C29" s="304" t="s">
        <v>832</v>
      </c>
      <c r="D29" s="304" t="s">
        <v>1375</v>
      </c>
      <c r="E29" s="36" t="s">
        <v>1376</v>
      </c>
      <c r="F29" s="36" t="s">
        <v>931</v>
      </c>
      <c r="G29" s="36" t="s">
        <v>1377</v>
      </c>
      <c r="H29" s="36" t="s">
        <v>1378</v>
      </c>
      <c r="I29" s="36" t="s">
        <v>1379</v>
      </c>
      <c r="J29" s="36" t="s">
        <v>1380</v>
      </c>
      <c r="K29" s="304" t="s">
        <v>1381</v>
      </c>
      <c r="L29" s="304" t="s">
        <v>1382</v>
      </c>
      <c r="M29" s="304" t="s">
        <v>1383</v>
      </c>
      <c r="N29" s="304" t="s">
        <v>1384</v>
      </c>
    </row>
    <row r="30" spans="1:14">
      <c r="A30" s="1271"/>
      <c r="B30" s="453" t="s">
        <v>6</v>
      </c>
      <c r="C30" s="11" t="s">
        <v>7</v>
      </c>
      <c r="D30" s="11" t="s">
        <v>8</v>
      </c>
      <c r="E30" s="11" t="s">
        <v>43</v>
      </c>
      <c r="F30" s="11" t="s">
        <v>44</v>
      </c>
      <c r="G30" s="11" t="s">
        <v>159</v>
      </c>
      <c r="H30" s="11" t="s">
        <v>160</v>
      </c>
      <c r="I30" s="11" t="s">
        <v>194</v>
      </c>
      <c r="J30" s="11" t="s">
        <v>449</v>
      </c>
      <c r="K30" s="11" t="s">
        <v>450</v>
      </c>
      <c r="L30" s="11" t="s">
        <v>451</v>
      </c>
      <c r="M30" s="11" t="s">
        <v>452</v>
      </c>
      <c r="N30" s="11" t="s">
        <v>453</v>
      </c>
    </row>
    <row r="31" spans="1:14" ht="29">
      <c r="A31" s="444" t="s">
        <v>1385</v>
      </c>
      <c r="B31" s="445"/>
      <c r="C31" s="307"/>
      <c r="D31" s="308"/>
      <c r="E31" s="308"/>
      <c r="F31" s="308"/>
      <c r="G31" s="308"/>
      <c r="H31" s="308"/>
      <c r="I31" s="308"/>
      <c r="J31" s="308"/>
      <c r="K31" s="308"/>
      <c r="L31" s="308"/>
      <c r="M31" s="308"/>
      <c r="N31" s="308"/>
    </row>
    <row r="32" spans="1:14">
      <c r="A32" s="446"/>
      <c r="B32" s="447" t="s">
        <v>1386</v>
      </c>
      <c r="C32" s="307"/>
      <c r="D32" s="308"/>
      <c r="E32" s="308"/>
      <c r="F32" s="308"/>
      <c r="G32" s="308"/>
      <c r="H32" s="308"/>
      <c r="I32" s="308"/>
      <c r="J32" s="308"/>
      <c r="K32" s="308"/>
      <c r="L32" s="308"/>
      <c r="M32" s="308"/>
      <c r="N32" s="308"/>
    </row>
    <row r="33" spans="1:14">
      <c r="A33" s="448"/>
      <c r="B33" s="449" t="s">
        <v>1387</v>
      </c>
      <c r="C33" s="307"/>
      <c r="D33" s="308"/>
      <c r="E33" s="308"/>
      <c r="F33" s="308"/>
      <c r="G33" s="308"/>
      <c r="H33" s="308"/>
      <c r="I33" s="308"/>
      <c r="J33" s="308"/>
      <c r="K33" s="308"/>
      <c r="L33" s="308"/>
      <c r="M33" s="308"/>
      <c r="N33" s="308"/>
    </row>
    <row r="34" spans="1:14">
      <c r="A34" s="448"/>
      <c r="B34" s="449" t="s">
        <v>1388</v>
      </c>
      <c r="C34" s="307"/>
      <c r="D34" s="308"/>
      <c r="E34" s="308"/>
      <c r="F34" s="308"/>
      <c r="G34" s="308"/>
      <c r="H34" s="308"/>
      <c r="I34" s="308"/>
      <c r="J34" s="308"/>
      <c r="K34" s="308"/>
      <c r="L34" s="308"/>
      <c r="M34" s="308"/>
      <c r="N34" s="308"/>
    </row>
    <row r="35" spans="1:14">
      <c r="A35" s="448"/>
      <c r="B35" s="447" t="s">
        <v>1389</v>
      </c>
      <c r="C35" s="307"/>
      <c r="D35" s="308"/>
      <c r="E35" s="308"/>
      <c r="F35" s="308"/>
      <c r="G35" s="308"/>
      <c r="H35" s="308"/>
      <c r="I35" s="308"/>
      <c r="J35" s="308"/>
      <c r="K35" s="308"/>
      <c r="L35" s="308"/>
      <c r="M35" s="308"/>
      <c r="N35" s="308"/>
    </row>
    <row r="36" spans="1:14">
      <c r="A36" s="448"/>
      <c r="B36" s="447" t="s">
        <v>1390</v>
      </c>
      <c r="C36" s="307"/>
      <c r="D36" s="308"/>
      <c r="E36" s="308"/>
      <c r="F36" s="308"/>
      <c r="G36" s="308"/>
      <c r="H36" s="308"/>
      <c r="I36" s="308"/>
      <c r="J36" s="308"/>
      <c r="K36" s="308"/>
      <c r="L36" s="308"/>
      <c r="M36" s="308"/>
      <c r="N36" s="308"/>
    </row>
    <row r="37" spans="1:14">
      <c r="A37" s="448"/>
      <c r="B37" s="447" t="s">
        <v>1391</v>
      </c>
      <c r="C37" s="307"/>
      <c r="D37" s="308"/>
      <c r="E37" s="308"/>
      <c r="F37" s="308"/>
      <c r="G37" s="308"/>
      <c r="H37" s="308"/>
      <c r="I37" s="308"/>
      <c r="J37" s="308"/>
      <c r="K37" s="308"/>
      <c r="L37" s="308"/>
      <c r="M37" s="308"/>
      <c r="N37" s="308"/>
    </row>
    <row r="38" spans="1:14">
      <c r="A38" s="448"/>
      <c r="B38" s="447" t="s">
        <v>1392</v>
      </c>
      <c r="C38" s="307"/>
      <c r="D38" s="308"/>
      <c r="E38" s="308"/>
      <c r="F38" s="308"/>
      <c r="G38" s="308"/>
      <c r="H38" s="308"/>
      <c r="I38" s="308"/>
      <c r="J38" s="308"/>
      <c r="K38" s="308"/>
      <c r="L38" s="308"/>
      <c r="M38" s="308"/>
      <c r="N38" s="308"/>
    </row>
    <row r="39" spans="1:14">
      <c r="A39" s="448"/>
      <c r="B39" s="449" t="s">
        <v>1393</v>
      </c>
      <c r="C39" s="307"/>
      <c r="D39" s="308"/>
      <c r="E39" s="308"/>
      <c r="F39" s="308"/>
      <c r="G39" s="308"/>
      <c r="H39" s="308"/>
      <c r="I39" s="308"/>
      <c r="J39" s="308"/>
      <c r="K39" s="308"/>
      <c r="L39" s="308"/>
      <c r="M39" s="308"/>
      <c r="N39" s="308"/>
    </row>
    <row r="40" spans="1:14">
      <c r="A40" s="448"/>
      <c r="B40" s="449" t="s">
        <v>1394</v>
      </c>
      <c r="C40" s="307"/>
      <c r="D40" s="308"/>
      <c r="E40" s="308"/>
      <c r="F40" s="308"/>
      <c r="G40" s="308"/>
      <c r="H40" s="308"/>
      <c r="I40" s="308"/>
      <c r="J40" s="308"/>
      <c r="K40" s="308"/>
      <c r="L40" s="308"/>
      <c r="M40" s="308"/>
      <c r="N40" s="308"/>
    </row>
    <row r="41" spans="1:14">
      <c r="A41" s="448"/>
      <c r="B41" s="447" t="s">
        <v>1395</v>
      </c>
      <c r="C41" s="307"/>
      <c r="D41" s="308"/>
      <c r="E41" s="308"/>
      <c r="F41" s="308"/>
      <c r="G41" s="308"/>
      <c r="H41" s="308"/>
      <c r="I41" s="308"/>
      <c r="J41" s="308"/>
      <c r="K41" s="308"/>
      <c r="L41" s="308"/>
      <c r="M41" s="308"/>
      <c r="N41" s="308"/>
    </row>
    <row r="42" spans="1:14">
      <c r="A42" s="448"/>
      <c r="B42" s="449" t="s">
        <v>1396</v>
      </c>
      <c r="C42" s="307"/>
      <c r="D42" s="308"/>
      <c r="E42" s="308"/>
      <c r="F42" s="308"/>
      <c r="G42" s="308"/>
      <c r="H42" s="308"/>
      <c r="I42" s="308"/>
      <c r="J42" s="308"/>
      <c r="K42" s="308"/>
      <c r="L42" s="308"/>
      <c r="M42" s="308"/>
      <c r="N42" s="308"/>
    </row>
    <row r="43" spans="1:14">
      <c r="A43" s="448"/>
      <c r="B43" s="449" t="s">
        <v>1397</v>
      </c>
      <c r="C43" s="307"/>
      <c r="D43" s="308"/>
      <c r="E43" s="308"/>
      <c r="F43" s="308"/>
      <c r="G43" s="308"/>
      <c r="H43" s="308"/>
      <c r="I43" s="308"/>
      <c r="J43" s="308"/>
      <c r="K43" s="308"/>
      <c r="L43" s="308"/>
      <c r="M43" s="308"/>
      <c r="N43" s="308"/>
    </row>
    <row r="44" spans="1:14">
      <c r="A44" s="448"/>
      <c r="B44" s="447" t="s">
        <v>1398</v>
      </c>
      <c r="C44" s="307"/>
      <c r="D44" s="308"/>
      <c r="E44" s="308"/>
      <c r="F44" s="308"/>
      <c r="G44" s="308"/>
      <c r="H44" s="308"/>
      <c r="I44" s="308"/>
      <c r="J44" s="308"/>
      <c r="K44" s="308"/>
      <c r="L44" s="308"/>
      <c r="M44" s="308"/>
      <c r="N44" s="308"/>
    </row>
    <row r="45" spans="1:14">
      <c r="A45" s="448"/>
      <c r="B45" s="449" t="s">
        <v>1399</v>
      </c>
      <c r="C45" s="307"/>
      <c r="D45" s="308"/>
      <c r="E45" s="308"/>
      <c r="F45" s="308"/>
      <c r="G45" s="308"/>
      <c r="H45" s="308"/>
      <c r="I45" s="308"/>
      <c r="J45" s="308"/>
      <c r="K45" s="308"/>
      <c r="L45" s="308"/>
      <c r="M45" s="308"/>
      <c r="N45" s="308"/>
    </row>
    <row r="46" spans="1:14">
      <c r="A46" s="448"/>
      <c r="B46" s="449" t="s">
        <v>1400</v>
      </c>
      <c r="C46" s="307"/>
      <c r="D46" s="308"/>
      <c r="E46" s="308"/>
      <c r="F46" s="308"/>
      <c r="G46" s="308"/>
      <c r="H46" s="308"/>
      <c r="I46" s="308"/>
      <c r="J46" s="308"/>
      <c r="K46" s="308"/>
      <c r="L46" s="308"/>
      <c r="M46" s="308"/>
      <c r="N46" s="308"/>
    </row>
    <row r="47" spans="1:14">
      <c r="A47" s="448"/>
      <c r="B47" s="449" t="s">
        <v>1401</v>
      </c>
      <c r="C47" s="307"/>
      <c r="D47" s="308"/>
      <c r="E47" s="308"/>
      <c r="F47" s="308"/>
      <c r="G47" s="308"/>
      <c r="H47" s="308"/>
      <c r="I47" s="308"/>
      <c r="J47" s="308"/>
      <c r="K47" s="308"/>
      <c r="L47" s="308"/>
      <c r="M47" s="308"/>
      <c r="N47" s="308"/>
    </row>
    <row r="48" spans="1:14">
      <c r="A48" s="450"/>
      <c r="B48" s="447" t="s">
        <v>1402</v>
      </c>
      <c r="C48" s="307"/>
      <c r="D48" s="308"/>
      <c r="E48" s="308"/>
      <c r="F48" s="308"/>
      <c r="G48" s="308"/>
      <c r="H48" s="308"/>
      <c r="I48" s="308"/>
      <c r="J48" s="308"/>
      <c r="K48" s="308"/>
      <c r="L48" s="308"/>
      <c r="M48" s="308"/>
      <c r="N48" s="308"/>
    </row>
    <row r="49" spans="1:14">
      <c r="A49" s="1268" t="s">
        <v>1403</v>
      </c>
      <c r="B49" s="1269"/>
      <c r="C49" s="308"/>
      <c r="D49" s="308"/>
      <c r="E49" s="308"/>
      <c r="F49" s="308"/>
      <c r="G49" s="308"/>
      <c r="H49" s="308"/>
      <c r="I49" s="308"/>
      <c r="J49" s="308"/>
      <c r="K49" s="308"/>
      <c r="L49" s="308"/>
      <c r="M49" s="308"/>
      <c r="N49" s="308"/>
    </row>
    <row r="50" spans="1:14">
      <c r="A50" s="1264" t="s">
        <v>1404</v>
      </c>
      <c r="B50" s="1265"/>
      <c r="C50" s="308"/>
      <c r="D50" s="308"/>
      <c r="E50" s="308"/>
      <c r="F50" s="308"/>
      <c r="G50" s="451"/>
      <c r="H50" s="308"/>
      <c r="I50" s="451"/>
      <c r="J50" s="308"/>
      <c r="K50" s="308"/>
      <c r="L50" s="308"/>
      <c r="M50" s="308"/>
      <c r="N50" s="308"/>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61" fitToHeight="0" orientation="landscape" r:id="rId1"/>
  <headerFooter>
    <oddHeader>&amp;CCS
Příloha XXI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9" tint="0.79998168889431442"/>
    <pageSetUpPr autoPageBreaks="0" fitToPage="1"/>
  </sheetPr>
  <dimension ref="B2:J23"/>
  <sheetViews>
    <sheetView showGridLines="0" view="pageLayout" zoomScaleNormal="100" zoomScaleSheetLayoutView="100" workbookViewId="0"/>
  </sheetViews>
  <sheetFormatPr defaultColWidth="9.1796875" defaultRowHeight="14.5"/>
  <cols>
    <col min="2" max="2" width="6.7265625" customWidth="1"/>
    <col min="3" max="3" width="47" customWidth="1"/>
    <col min="4" max="4" width="31" customWidth="1"/>
    <col min="5" max="8" width="23.26953125" customWidth="1"/>
  </cols>
  <sheetData>
    <row r="2" spans="2:10" ht="21">
      <c r="B2" s="454" t="s">
        <v>1357</v>
      </c>
      <c r="C2" s="455"/>
      <c r="D2" s="455"/>
      <c r="E2" s="456"/>
      <c r="F2" s="456"/>
      <c r="G2" s="456"/>
      <c r="H2" s="456"/>
      <c r="I2" s="456"/>
    </row>
    <row r="4" spans="2:10">
      <c r="B4" s="457"/>
      <c r="C4" s="457"/>
      <c r="D4" s="457"/>
      <c r="E4" s="457"/>
      <c r="F4" s="457"/>
    </row>
    <row r="5" spans="2:10">
      <c r="B5" s="5"/>
      <c r="C5" s="5"/>
      <c r="D5" s="5"/>
      <c r="E5" s="458"/>
      <c r="F5" s="458"/>
      <c r="J5" s="5"/>
    </row>
    <row r="6" spans="2:10" ht="65">
      <c r="B6" s="459"/>
      <c r="C6" s="460"/>
      <c r="D6" s="755" t="s">
        <v>1406</v>
      </c>
      <c r="E6" s="756" t="s">
        <v>1407</v>
      </c>
      <c r="F6" s="756" t="s">
        <v>1408</v>
      </c>
      <c r="G6" s="756" t="s">
        <v>1409</v>
      </c>
      <c r="H6" s="756" t="s">
        <v>1410</v>
      </c>
    </row>
    <row r="7" spans="2:10">
      <c r="B7" s="459"/>
      <c r="C7" s="459"/>
      <c r="D7" s="757" t="s">
        <v>6</v>
      </c>
      <c r="E7" s="758" t="s">
        <v>7</v>
      </c>
      <c r="F7" s="758" t="s">
        <v>8</v>
      </c>
      <c r="G7" s="758" t="s">
        <v>43</v>
      </c>
      <c r="H7" s="758" t="s">
        <v>44</v>
      </c>
    </row>
    <row r="8" spans="2:10">
      <c r="B8" s="760">
        <v>1</v>
      </c>
      <c r="C8" s="760" t="s">
        <v>1411</v>
      </c>
      <c r="D8" s="759"/>
      <c r="E8" s="759"/>
      <c r="F8" s="760"/>
      <c r="G8" s="760"/>
      <c r="H8" s="760"/>
    </row>
    <row r="9" spans="2:10">
      <c r="B9" s="760">
        <v>1.1000000000000001</v>
      </c>
      <c r="C9" s="764" t="s">
        <v>1412</v>
      </c>
      <c r="D9" s="761"/>
      <c r="E9" s="760"/>
      <c r="F9" s="760"/>
      <c r="G9" s="760"/>
      <c r="H9" s="760"/>
    </row>
    <row r="10" spans="2:10">
      <c r="B10" s="760">
        <v>1.2</v>
      </c>
      <c r="C10" s="764" t="s">
        <v>1413</v>
      </c>
      <c r="D10" s="761"/>
      <c r="E10" s="760"/>
      <c r="F10" s="760"/>
      <c r="G10" s="760"/>
      <c r="H10" s="760"/>
    </row>
    <row r="11" spans="2:10">
      <c r="B11" s="760">
        <v>2</v>
      </c>
      <c r="C11" s="760" t="s">
        <v>940</v>
      </c>
      <c r="D11" s="760"/>
      <c r="E11" s="760"/>
      <c r="F11" s="760"/>
      <c r="G11" s="760"/>
      <c r="H11" s="760"/>
    </row>
    <row r="12" spans="2:10">
      <c r="B12" s="760">
        <v>3</v>
      </c>
      <c r="C12" s="760" t="s">
        <v>941</v>
      </c>
      <c r="D12" s="760"/>
      <c r="E12" s="760"/>
      <c r="F12" s="760"/>
      <c r="G12" s="760"/>
      <c r="H12" s="760"/>
    </row>
    <row r="13" spans="2:10" ht="26">
      <c r="B13" s="760">
        <v>3.1</v>
      </c>
      <c r="C13" s="764" t="s">
        <v>1414</v>
      </c>
      <c r="D13" s="761"/>
      <c r="E13" s="760"/>
      <c r="F13" s="760"/>
      <c r="G13" s="760"/>
      <c r="H13" s="760"/>
    </row>
    <row r="14" spans="2:10" ht="26">
      <c r="B14" s="760">
        <v>3.2</v>
      </c>
      <c r="C14" s="764" t="s">
        <v>1415</v>
      </c>
      <c r="D14" s="761"/>
      <c r="E14" s="760"/>
      <c r="F14" s="760"/>
      <c r="G14" s="760"/>
      <c r="H14" s="760"/>
    </row>
    <row r="15" spans="2:10">
      <c r="B15" s="760">
        <v>4</v>
      </c>
      <c r="C15" s="760" t="s">
        <v>942</v>
      </c>
      <c r="D15" s="760"/>
      <c r="E15" s="760"/>
      <c r="F15" s="760"/>
      <c r="G15" s="760"/>
      <c r="H15" s="760"/>
    </row>
    <row r="16" spans="2:10">
      <c r="B16" s="760">
        <v>4.0999999999999996</v>
      </c>
      <c r="C16" s="765" t="s">
        <v>1416</v>
      </c>
      <c r="D16" s="762"/>
      <c r="E16" s="760"/>
      <c r="F16" s="760"/>
      <c r="G16" s="760"/>
      <c r="H16" s="760"/>
    </row>
    <row r="17" spans="2:8" ht="26">
      <c r="B17" s="760">
        <v>4.2</v>
      </c>
      <c r="C17" s="765" t="s">
        <v>1417</v>
      </c>
      <c r="D17" s="762"/>
      <c r="E17" s="760"/>
      <c r="F17" s="760"/>
      <c r="G17" s="760"/>
      <c r="H17" s="760"/>
    </row>
    <row r="18" spans="2:8">
      <c r="B18" s="760">
        <v>4.3</v>
      </c>
      <c r="C18" s="765" t="s">
        <v>1418</v>
      </c>
      <c r="D18" s="762"/>
      <c r="E18" s="760"/>
      <c r="F18" s="760"/>
      <c r="G18" s="760"/>
      <c r="H18" s="760"/>
    </row>
    <row r="19" spans="2:8">
      <c r="B19" s="760">
        <v>4.4000000000000004</v>
      </c>
      <c r="C19" s="765" t="s">
        <v>1419</v>
      </c>
      <c r="D19" s="762"/>
      <c r="E19" s="760"/>
      <c r="F19" s="760"/>
      <c r="G19" s="760"/>
      <c r="H19" s="760"/>
    </row>
    <row r="20" spans="2:8" ht="26">
      <c r="B20" s="760">
        <v>4.5</v>
      </c>
      <c r="C20" s="765" t="s">
        <v>1420</v>
      </c>
      <c r="D20" s="762"/>
      <c r="E20" s="760"/>
      <c r="F20" s="760"/>
      <c r="G20" s="760"/>
      <c r="H20" s="760"/>
    </row>
    <row r="21" spans="2:8">
      <c r="B21" s="760">
        <v>5</v>
      </c>
      <c r="C21" s="760" t="s">
        <v>230</v>
      </c>
      <c r="D21" s="760"/>
      <c r="E21" s="760"/>
      <c r="F21" s="760"/>
      <c r="G21" s="760"/>
      <c r="H21" s="760"/>
    </row>
    <row r="22" spans="2:8">
      <c r="B22" s="760">
        <v>6</v>
      </c>
      <c r="C22" s="760" t="s">
        <v>1421</v>
      </c>
      <c r="D22" s="760"/>
      <c r="E22" s="760"/>
      <c r="F22" s="760"/>
      <c r="G22" s="760"/>
      <c r="H22" s="760"/>
    </row>
    <row r="23" spans="2:8">
      <c r="B23" s="760">
        <v>7</v>
      </c>
      <c r="C23" s="763" t="s">
        <v>1290</v>
      </c>
      <c r="D23" s="763"/>
      <c r="E23" s="760"/>
      <c r="F23" s="760"/>
      <c r="G23" s="760"/>
      <c r="H23" s="760"/>
    </row>
  </sheetData>
  <pageMargins left="0.70866141732283472" right="0.70866141732283472" top="0.74803149606299213" bottom="0.74803149606299213" header="0.31496062992125984" footer="0.31496062992125984"/>
  <pageSetup paperSize="9" scale="70"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9" tint="0.79998168889431442"/>
    <pageSetUpPr autoPageBreaks="0" fitToPage="1"/>
  </sheetPr>
  <dimension ref="C2:K26"/>
  <sheetViews>
    <sheetView showGridLines="0" view="pageLayout" zoomScale="80" zoomScaleNormal="100" zoomScaleSheetLayoutView="100" zoomScalePageLayoutView="80" workbookViewId="0">
      <selection activeCell="C4" sqref="C4"/>
    </sheetView>
  </sheetViews>
  <sheetFormatPr defaultColWidth="9.1796875" defaultRowHeight="14.5"/>
  <cols>
    <col min="3" max="3" width="8.453125" customWidth="1"/>
    <col min="4" max="4" width="51.54296875" customWidth="1"/>
    <col min="5" max="5" width="31.54296875" customWidth="1"/>
    <col min="6" max="6" width="30.453125" bestFit="1" customWidth="1"/>
  </cols>
  <sheetData>
    <row r="2" spans="3:11" ht="41.5" customHeight="1">
      <c r="C2" s="1272" t="s">
        <v>1358</v>
      </c>
      <c r="D2" s="1273"/>
      <c r="E2" s="1273"/>
      <c r="F2" s="1273"/>
      <c r="G2" s="1274"/>
      <c r="H2" s="298"/>
      <c r="I2" s="298"/>
      <c r="J2" s="298"/>
      <c r="K2" s="298"/>
    </row>
    <row r="4" spans="3:11">
      <c r="C4" s="457"/>
      <c r="D4" s="457"/>
      <c r="E4" s="457"/>
      <c r="F4" s="457"/>
    </row>
    <row r="5" spans="3:11">
      <c r="C5" s="282"/>
      <c r="D5" s="282"/>
      <c r="E5" s="458"/>
      <c r="F5" s="458"/>
    </row>
    <row r="6" spans="3:11" ht="29">
      <c r="C6" s="461"/>
      <c r="D6" s="461"/>
      <c r="E6" s="766" t="s">
        <v>1422</v>
      </c>
      <c r="F6" s="766" t="s">
        <v>1423</v>
      </c>
    </row>
    <row r="7" spans="3:11" ht="16.5">
      <c r="C7" s="1275"/>
      <c r="D7" s="1275"/>
      <c r="E7" s="750" t="s">
        <v>6</v>
      </c>
      <c r="F7" s="750" t="s">
        <v>7</v>
      </c>
    </row>
    <row r="8" spans="3:11">
      <c r="C8" s="767">
        <v>1</v>
      </c>
      <c r="D8" s="626" t="s">
        <v>1424</v>
      </c>
      <c r="E8" s="626"/>
      <c r="F8" s="626"/>
    </row>
    <row r="9" spans="3:11">
      <c r="C9" s="767">
        <v>2</v>
      </c>
      <c r="D9" s="767" t="s">
        <v>1425</v>
      </c>
      <c r="E9" s="767"/>
      <c r="F9" s="767"/>
    </row>
    <row r="10" spans="3:11">
      <c r="C10" s="767">
        <v>3</v>
      </c>
      <c r="D10" s="767" t="s">
        <v>940</v>
      </c>
      <c r="E10" s="767"/>
      <c r="F10" s="767"/>
    </row>
    <row r="11" spans="3:11">
      <c r="C11" s="767">
        <v>4</v>
      </c>
      <c r="D11" s="767" t="s">
        <v>1426</v>
      </c>
      <c r="E11" s="767"/>
      <c r="F11" s="767"/>
    </row>
    <row r="12" spans="3:11">
      <c r="C12" s="624">
        <v>4.0999999999999996</v>
      </c>
      <c r="D12" s="624" t="s">
        <v>1427</v>
      </c>
      <c r="E12" s="767"/>
      <c r="F12" s="767"/>
    </row>
    <row r="13" spans="3:11">
      <c r="C13" s="624">
        <v>4.2</v>
      </c>
      <c r="D13" s="624" t="s">
        <v>1428</v>
      </c>
      <c r="E13" s="767"/>
      <c r="F13" s="767"/>
    </row>
    <row r="14" spans="3:11">
      <c r="C14" s="767">
        <v>5</v>
      </c>
      <c r="D14" s="626" t="s">
        <v>1429</v>
      </c>
      <c r="E14" s="626"/>
      <c r="F14" s="626"/>
    </row>
    <row r="15" spans="3:11">
      <c r="C15" s="767">
        <v>6</v>
      </c>
      <c r="D15" s="767" t="s">
        <v>1425</v>
      </c>
      <c r="E15" s="767"/>
      <c r="F15" s="767"/>
    </row>
    <row r="16" spans="3:11">
      <c r="C16" s="767">
        <v>7</v>
      </c>
      <c r="D16" s="767" t="s">
        <v>940</v>
      </c>
      <c r="E16" s="767"/>
      <c r="F16" s="767"/>
    </row>
    <row r="17" spans="3:6">
      <c r="C17" s="767">
        <v>8</v>
      </c>
      <c r="D17" s="767" t="s">
        <v>1426</v>
      </c>
      <c r="E17" s="767"/>
      <c r="F17" s="767" t="s">
        <v>1430</v>
      </c>
    </row>
    <row r="18" spans="3:6" ht="15.5">
      <c r="C18" s="768">
        <v>8.1</v>
      </c>
      <c r="D18" s="624" t="s">
        <v>1431</v>
      </c>
      <c r="E18" s="767"/>
      <c r="F18" s="767"/>
    </row>
    <row r="19" spans="3:6" ht="15.5">
      <c r="C19" s="768">
        <v>8.1999999999999993</v>
      </c>
      <c r="D19" s="624" t="s">
        <v>1428</v>
      </c>
      <c r="E19" s="767"/>
      <c r="F19" s="767"/>
    </row>
    <row r="20" spans="3:6" ht="15.5">
      <c r="C20" s="768">
        <v>9</v>
      </c>
      <c r="D20" s="767" t="s">
        <v>942</v>
      </c>
      <c r="E20" s="767"/>
      <c r="F20" s="767"/>
    </row>
    <row r="21" spans="3:6" ht="29">
      <c r="C21" s="768">
        <v>9.1</v>
      </c>
      <c r="D21" s="624" t="s">
        <v>1432</v>
      </c>
      <c r="E21" s="767"/>
      <c r="F21" s="767"/>
    </row>
    <row r="22" spans="3:6" ht="29">
      <c r="C22" s="768">
        <v>9.1999999999999993</v>
      </c>
      <c r="D22" s="624" t="s">
        <v>1433</v>
      </c>
      <c r="E22" s="767"/>
      <c r="F22" s="767"/>
    </row>
    <row r="23" spans="3:6" ht="15.5">
      <c r="C23" s="768">
        <v>9.3000000000000007</v>
      </c>
      <c r="D23" s="624" t="s">
        <v>1418</v>
      </c>
      <c r="E23" s="767"/>
      <c r="F23" s="767"/>
    </row>
    <row r="24" spans="3:6" ht="15.5">
      <c r="C24" s="768">
        <v>9.4</v>
      </c>
      <c r="D24" s="624" t="s">
        <v>1434</v>
      </c>
      <c r="E24" s="767"/>
      <c r="F24" s="767"/>
    </row>
    <row r="25" spans="3:6" ht="15.5">
      <c r="C25" s="768">
        <v>9.5</v>
      </c>
      <c r="D25" s="624" t="s">
        <v>1435</v>
      </c>
      <c r="E25" s="767"/>
      <c r="F25" s="767"/>
    </row>
    <row r="26" spans="3:6" s="5" customFormat="1" ht="39.75" customHeight="1">
      <c r="C26" s="767">
        <v>10</v>
      </c>
      <c r="D26" s="626" t="s">
        <v>1436</v>
      </c>
      <c r="E26" s="626"/>
      <c r="F26" s="626"/>
    </row>
  </sheetData>
  <mergeCells count="2">
    <mergeCell ref="C2:G2"/>
    <mergeCell ref="C7:D7"/>
  </mergeCells>
  <pageMargins left="0.70866141732283472" right="0.70866141732283472" top="0.74803149606299213" bottom="0.74803149606299213" header="0.31496062992125984" footer="0.31496062992125984"/>
  <pageSetup paperSize="9" scale="88"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9" tint="0.79998168889431442"/>
    <pageSetUpPr fitToPage="1"/>
  </sheetPr>
  <dimension ref="A1:P36"/>
  <sheetViews>
    <sheetView showGridLines="0" view="pageLayout" zoomScale="80" zoomScaleNormal="100" zoomScalePageLayoutView="80" workbookViewId="0">
      <selection activeCell="C5" sqref="C5:C7"/>
    </sheetView>
  </sheetViews>
  <sheetFormatPr defaultColWidth="9.1796875" defaultRowHeight="14.5"/>
  <cols>
    <col min="1" max="1" width="5.453125" customWidth="1"/>
    <col min="2" max="2" width="40.26953125" customWidth="1"/>
    <col min="3" max="3" width="26.54296875" customWidth="1"/>
    <col min="4" max="12" width="12.26953125" customWidth="1"/>
    <col min="13" max="14" width="13.7265625" customWidth="1"/>
    <col min="15" max="16" width="35.54296875" customWidth="1"/>
  </cols>
  <sheetData>
    <row r="1" spans="1:16" ht="18.5">
      <c r="A1" s="628" t="s">
        <v>1359</v>
      </c>
    </row>
    <row r="4" spans="1:16">
      <c r="B4" s="462"/>
    </row>
    <row r="5" spans="1:16" ht="17.25" customHeight="1">
      <c r="A5" s="1297" t="s">
        <v>1373</v>
      </c>
      <c r="B5" s="1298"/>
      <c r="C5" s="1294" t="s">
        <v>1437</v>
      </c>
      <c r="D5" s="1276" t="s">
        <v>1438</v>
      </c>
      <c r="E5" s="1296"/>
      <c r="F5" s="1296"/>
      <c r="G5" s="1296"/>
      <c r="H5" s="1296"/>
      <c r="I5" s="1296"/>
      <c r="J5" s="1296"/>
      <c r="K5" s="1296"/>
      <c r="L5" s="1296"/>
      <c r="M5" s="1296"/>
      <c r="N5" s="1277"/>
      <c r="O5" s="1276" t="s">
        <v>1439</v>
      </c>
      <c r="P5" s="1277"/>
    </row>
    <row r="6" spans="1:16" ht="24.75" customHeight="1">
      <c r="A6" s="1299"/>
      <c r="B6" s="1300"/>
      <c r="C6" s="1295"/>
      <c r="D6" s="1278" t="s">
        <v>1440</v>
      </c>
      <c r="E6" s="1279"/>
      <c r="F6" s="1279"/>
      <c r="G6" s="1279"/>
      <c r="H6" s="1279"/>
      <c r="I6" s="1279"/>
      <c r="J6" s="1279"/>
      <c r="K6" s="1279"/>
      <c r="L6" s="1280"/>
      <c r="M6" s="1278" t="s">
        <v>1920</v>
      </c>
      <c r="N6" s="1280"/>
      <c r="O6" s="1281" t="s">
        <v>1921</v>
      </c>
      <c r="P6" s="1284" t="s">
        <v>1922</v>
      </c>
    </row>
    <row r="7" spans="1:16">
      <c r="A7" s="1299"/>
      <c r="B7" s="1300"/>
      <c r="C7" s="1295"/>
      <c r="D7" s="1281" t="s">
        <v>1923</v>
      </c>
      <c r="E7" s="1287" t="s">
        <v>1924</v>
      </c>
      <c r="F7" s="769"/>
      <c r="G7" s="769"/>
      <c r="H7" s="769"/>
      <c r="I7" s="1287" t="s">
        <v>1925</v>
      </c>
      <c r="J7" s="769"/>
      <c r="K7" s="769"/>
      <c r="L7" s="769"/>
      <c r="M7" s="1281" t="s">
        <v>1926</v>
      </c>
      <c r="N7" s="1281" t="s">
        <v>1927</v>
      </c>
      <c r="O7" s="1282"/>
      <c r="P7" s="1285"/>
    </row>
    <row r="8" spans="1:16" ht="78.75" customHeight="1">
      <c r="A8" s="1299"/>
      <c r="B8" s="1300"/>
      <c r="C8" s="777"/>
      <c r="D8" s="1283"/>
      <c r="E8" s="1283"/>
      <c r="F8" s="770" t="s">
        <v>1928</v>
      </c>
      <c r="G8" s="770" t="s">
        <v>1929</v>
      </c>
      <c r="H8" s="770" t="s">
        <v>1930</v>
      </c>
      <c r="I8" s="1283"/>
      <c r="J8" s="770" t="s">
        <v>1931</v>
      </c>
      <c r="K8" s="770" t="s">
        <v>1932</v>
      </c>
      <c r="L8" s="770" t="s">
        <v>1933</v>
      </c>
      <c r="M8" s="1283"/>
      <c r="N8" s="1283"/>
      <c r="O8" s="1283"/>
      <c r="P8" s="1286"/>
    </row>
    <row r="9" spans="1:16">
      <c r="A9" s="1301"/>
      <c r="B9" s="1302"/>
      <c r="C9" s="771" t="s">
        <v>6</v>
      </c>
      <c r="D9" s="771" t="s">
        <v>7</v>
      </c>
      <c r="E9" s="771" t="s">
        <v>8</v>
      </c>
      <c r="F9" s="771" t="s">
        <v>43</v>
      </c>
      <c r="G9" s="771" t="s">
        <v>44</v>
      </c>
      <c r="H9" s="771" t="s">
        <v>159</v>
      </c>
      <c r="I9" s="771" t="s">
        <v>160</v>
      </c>
      <c r="J9" s="771" t="s">
        <v>194</v>
      </c>
      <c r="K9" s="771" t="s">
        <v>449</v>
      </c>
      <c r="L9" s="771" t="s">
        <v>450</v>
      </c>
      <c r="M9" s="771" t="s">
        <v>451</v>
      </c>
      <c r="N9" s="771" t="s">
        <v>452</v>
      </c>
      <c r="O9" s="771" t="s">
        <v>453</v>
      </c>
      <c r="P9" s="771" t="s">
        <v>741</v>
      </c>
    </row>
    <row r="10" spans="1:16">
      <c r="A10" s="774">
        <v>1</v>
      </c>
      <c r="B10" s="778" t="s">
        <v>1425</v>
      </c>
      <c r="C10" s="774"/>
      <c r="D10" s="772"/>
      <c r="E10" s="772"/>
      <c r="F10" s="772"/>
      <c r="G10" s="772"/>
      <c r="H10" s="772"/>
      <c r="I10" s="772"/>
      <c r="J10" s="772"/>
      <c r="K10" s="772"/>
      <c r="L10" s="772"/>
      <c r="M10" s="772"/>
      <c r="N10" s="773"/>
      <c r="O10" s="774"/>
      <c r="P10" s="774"/>
    </row>
    <row r="11" spans="1:16">
      <c r="A11" s="774">
        <v>2</v>
      </c>
      <c r="B11" s="778" t="s">
        <v>940</v>
      </c>
      <c r="C11" s="774"/>
      <c r="D11" s="774"/>
      <c r="E11" s="774"/>
      <c r="F11" s="774"/>
      <c r="G11" s="774"/>
      <c r="H11" s="774"/>
      <c r="I11" s="774"/>
      <c r="J11" s="774"/>
      <c r="K11" s="774"/>
      <c r="L11" s="774"/>
      <c r="M11" s="774"/>
      <c r="N11" s="775"/>
      <c r="O11" s="774"/>
      <c r="P11" s="774"/>
    </row>
    <row r="12" spans="1:16">
      <c r="A12" s="774">
        <v>3</v>
      </c>
      <c r="B12" s="778" t="s">
        <v>941</v>
      </c>
      <c r="C12" s="774"/>
      <c r="D12" s="774"/>
      <c r="E12" s="774"/>
      <c r="F12" s="774"/>
      <c r="G12" s="774"/>
      <c r="H12" s="774"/>
      <c r="I12" s="774"/>
      <c r="J12" s="774"/>
      <c r="K12" s="774"/>
      <c r="L12" s="774"/>
      <c r="M12" s="774"/>
      <c r="N12" s="775"/>
      <c r="O12" s="774"/>
      <c r="P12" s="774"/>
    </row>
    <row r="13" spans="1:16">
      <c r="A13" s="779">
        <v>3.1</v>
      </c>
      <c r="B13" s="780" t="s">
        <v>1431</v>
      </c>
      <c r="C13" s="774"/>
      <c r="D13" s="774"/>
      <c r="E13" s="774"/>
      <c r="F13" s="774"/>
      <c r="G13" s="774"/>
      <c r="H13" s="774"/>
      <c r="I13" s="774"/>
      <c r="J13" s="774"/>
      <c r="K13" s="774"/>
      <c r="L13" s="774"/>
      <c r="M13" s="774"/>
      <c r="N13" s="775"/>
      <c r="O13" s="774"/>
      <c r="P13" s="774"/>
    </row>
    <row r="14" spans="1:16">
      <c r="A14" s="779">
        <v>3.2</v>
      </c>
      <c r="B14" s="780" t="s">
        <v>1428</v>
      </c>
      <c r="C14" s="774"/>
      <c r="D14" s="774"/>
      <c r="E14" s="774"/>
      <c r="F14" s="774"/>
      <c r="G14" s="774"/>
      <c r="H14" s="774"/>
      <c r="I14" s="774"/>
      <c r="J14" s="774"/>
      <c r="K14" s="774"/>
      <c r="L14" s="774"/>
      <c r="M14" s="774"/>
      <c r="N14" s="775"/>
      <c r="O14" s="774"/>
      <c r="P14" s="774"/>
    </row>
    <row r="15" spans="1:16">
      <c r="A15" s="779">
        <v>3.3</v>
      </c>
      <c r="B15" s="780" t="s">
        <v>1441</v>
      </c>
      <c r="C15" s="774"/>
      <c r="D15" s="774"/>
      <c r="E15" s="774"/>
      <c r="F15" s="774"/>
      <c r="G15" s="774"/>
      <c r="H15" s="774"/>
      <c r="I15" s="774"/>
      <c r="J15" s="774"/>
      <c r="K15" s="774"/>
      <c r="L15" s="774"/>
      <c r="M15" s="774"/>
      <c r="N15" s="775"/>
      <c r="O15" s="774"/>
      <c r="P15" s="774"/>
    </row>
    <row r="16" spans="1:16">
      <c r="A16" s="774">
        <v>4</v>
      </c>
      <c r="B16" s="778" t="s">
        <v>942</v>
      </c>
      <c r="C16" s="774"/>
      <c r="D16" s="774"/>
      <c r="E16" s="774"/>
      <c r="F16" s="774"/>
      <c r="G16" s="774"/>
      <c r="H16" s="774"/>
      <c r="I16" s="774"/>
      <c r="J16" s="774"/>
      <c r="K16" s="774"/>
      <c r="L16" s="774"/>
      <c r="M16" s="774"/>
      <c r="N16" s="775"/>
      <c r="O16" s="774"/>
      <c r="P16" s="774"/>
    </row>
    <row r="17" spans="1:16">
      <c r="A17" s="779">
        <v>4.0999999999999996</v>
      </c>
      <c r="B17" s="780" t="s">
        <v>1416</v>
      </c>
      <c r="C17" s="774"/>
      <c r="D17" s="774"/>
      <c r="E17" s="774"/>
      <c r="F17" s="774"/>
      <c r="G17" s="774"/>
      <c r="H17" s="774"/>
      <c r="I17" s="774"/>
      <c r="J17" s="774"/>
      <c r="K17" s="774"/>
      <c r="L17" s="774"/>
      <c r="M17" s="774"/>
      <c r="N17" s="775"/>
      <c r="O17" s="774"/>
      <c r="P17" s="774"/>
    </row>
    <row r="18" spans="1:16" ht="24">
      <c r="A18" s="779">
        <v>4.2</v>
      </c>
      <c r="B18" s="780" t="s">
        <v>1417</v>
      </c>
      <c r="C18" s="774"/>
      <c r="D18" s="774"/>
      <c r="E18" s="774"/>
      <c r="F18" s="774"/>
      <c r="G18" s="774"/>
      <c r="H18" s="774"/>
      <c r="I18" s="774"/>
      <c r="J18" s="774"/>
      <c r="K18" s="774"/>
      <c r="L18" s="774"/>
      <c r="M18" s="774"/>
      <c r="N18" s="775"/>
      <c r="O18" s="774"/>
      <c r="P18" s="774"/>
    </row>
    <row r="19" spans="1:16" ht="24">
      <c r="A19" s="779">
        <v>4.3</v>
      </c>
      <c r="B19" s="780" t="s">
        <v>1418</v>
      </c>
      <c r="C19" s="774"/>
      <c r="D19" s="774"/>
      <c r="E19" s="774"/>
      <c r="F19" s="774"/>
      <c r="G19" s="774"/>
      <c r="H19" s="774"/>
      <c r="I19" s="774"/>
      <c r="J19" s="774"/>
      <c r="K19" s="774"/>
      <c r="L19" s="774"/>
      <c r="M19" s="774"/>
      <c r="N19" s="775"/>
      <c r="O19" s="774"/>
      <c r="P19" s="774"/>
    </row>
    <row r="20" spans="1:16">
      <c r="A20" s="779">
        <v>4.4000000000000004</v>
      </c>
      <c r="B20" s="780" t="s">
        <v>1442</v>
      </c>
      <c r="C20" s="774"/>
      <c r="D20" s="774"/>
      <c r="E20" s="774"/>
      <c r="F20" s="774"/>
      <c r="G20" s="774"/>
      <c r="H20" s="774"/>
      <c r="I20" s="774"/>
      <c r="J20" s="774"/>
      <c r="K20" s="774"/>
      <c r="L20" s="774"/>
      <c r="M20" s="774"/>
      <c r="N20" s="775"/>
      <c r="O20" s="774"/>
      <c r="P20" s="774"/>
    </row>
    <row r="21" spans="1:16" ht="24">
      <c r="A21" s="779">
        <v>4.5</v>
      </c>
      <c r="B21" s="780" t="s">
        <v>1420</v>
      </c>
      <c r="C21" s="774"/>
      <c r="D21" s="774"/>
      <c r="E21" s="774"/>
      <c r="F21" s="774"/>
      <c r="G21" s="774"/>
      <c r="H21" s="774"/>
      <c r="I21" s="774"/>
      <c r="J21" s="774"/>
      <c r="K21" s="774"/>
      <c r="L21" s="774"/>
      <c r="M21" s="774"/>
      <c r="N21" s="775"/>
      <c r="O21" s="774"/>
      <c r="P21" s="774"/>
    </row>
    <row r="22" spans="1:16">
      <c r="A22" s="774">
        <v>5</v>
      </c>
      <c r="B22" s="778" t="s">
        <v>42</v>
      </c>
      <c r="C22" s="774"/>
      <c r="D22" s="774"/>
      <c r="E22" s="774"/>
      <c r="F22" s="774"/>
      <c r="G22" s="774"/>
      <c r="H22" s="774"/>
      <c r="I22" s="774"/>
      <c r="J22" s="774"/>
      <c r="K22" s="774"/>
      <c r="L22" s="774"/>
      <c r="M22" s="774"/>
      <c r="N22" s="775"/>
      <c r="O22" s="774"/>
      <c r="P22" s="774"/>
    </row>
    <row r="25" spans="1:16" ht="17.25" customHeight="1">
      <c r="A25" s="1288" t="s">
        <v>1405</v>
      </c>
      <c r="B25" s="1289"/>
      <c r="C25" s="1294" t="s">
        <v>1437</v>
      </c>
      <c r="D25" s="1276" t="s">
        <v>1438</v>
      </c>
      <c r="E25" s="1296"/>
      <c r="F25" s="1296"/>
      <c r="G25" s="1296"/>
      <c r="H25" s="1296"/>
      <c r="I25" s="1296"/>
      <c r="J25" s="1296"/>
      <c r="K25" s="1296"/>
      <c r="L25" s="1296"/>
      <c r="M25" s="1296"/>
      <c r="N25" s="1277"/>
      <c r="O25" s="1276" t="s">
        <v>1439</v>
      </c>
      <c r="P25" s="1277"/>
    </row>
    <row r="26" spans="1:16" ht="21" customHeight="1">
      <c r="A26" s="1290"/>
      <c r="B26" s="1291"/>
      <c r="C26" s="1295"/>
      <c r="D26" s="1278" t="s">
        <v>1440</v>
      </c>
      <c r="E26" s="1279"/>
      <c r="F26" s="1279"/>
      <c r="G26" s="1279"/>
      <c r="H26" s="1279"/>
      <c r="I26" s="1279"/>
      <c r="J26" s="1279"/>
      <c r="K26" s="1279"/>
      <c r="L26" s="1280"/>
      <c r="M26" s="1278" t="s">
        <v>1920</v>
      </c>
      <c r="N26" s="1280"/>
      <c r="O26" s="1281" t="s">
        <v>1921</v>
      </c>
      <c r="P26" s="1284" t="s">
        <v>1922</v>
      </c>
    </row>
    <row r="27" spans="1:16">
      <c r="A27" s="1290"/>
      <c r="B27" s="1291"/>
      <c r="C27" s="1295"/>
      <c r="D27" s="1281" t="s">
        <v>1923</v>
      </c>
      <c r="E27" s="1287" t="s">
        <v>1924</v>
      </c>
      <c r="F27" s="769"/>
      <c r="G27" s="769"/>
      <c r="H27" s="769"/>
      <c r="I27" s="1287" t="s">
        <v>1925</v>
      </c>
      <c r="J27" s="769"/>
      <c r="K27" s="769"/>
      <c r="L27" s="769"/>
      <c r="M27" s="1281" t="s">
        <v>1926</v>
      </c>
      <c r="N27" s="1281" t="s">
        <v>1927</v>
      </c>
      <c r="O27" s="1282"/>
      <c r="P27" s="1285"/>
    </row>
    <row r="28" spans="1:16" ht="82.5" customHeight="1">
      <c r="A28" s="1290"/>
      <c r="B28" s="1291"/>
      <c r="C28" s="777"/>
      <c r="D28" s="1283"/>
      <c r="E28" s="1283"/>
      <c r="F28" s="770" t="s">
        <v>1928</v>
      </c>
      <c r="G28" s="770" t="s">
        <v>1929</v>
      </c>
      <c r="H28" s="770" t="s">
        <v>1930</v>
      </c>
      <c r="I28" s="1283"/>
      <c r="J28" s="770" t="s">
        <v>1931</v>
      </c>
      <c r="K28" s="770" t="s">
        <v>1932</v>
      </c>
      <c r="L28" s="770" t="s">
        <v>1934</v>
      </c>
      <c r="M28" s="1283"/>
      <c r="N28" s="1283"/>
      <c r="O28" s="1283"/>
      <c r="P28" s="1286"/>
    </row>
    <row r="29" spans="1:16">
      <c r="A29" s="1292"/>
      <c r="B29" s="1293"/>
      <c r="C29" s="781" t="s">
        <v>6</v>
      </c>
      <c r="D29" s="465" t="s">
        <v>7</v>
      </c>
      <c r="E29" s="465" t="s">
        <v>8</v>
      </c>
      <c r="F29" s="465" t="s">
        <v>43</v>
      </c>
      <c r="G29" s="465" t="s">
        <v>44</v>
      </c>
      <c r="H29" s="465" t="s">
        <v>159</v>
      </c>
      <c r="I29" s="465" t="s">
        <v>160</v>
      </c>
      <c r="J29" s="465" t="s">
        <v>194</v>
      </c>
      <c r="K29" s="465" t="s">
        <v>449</v>
      </c>
      <c r="L29" s="465" t="s">
        <v>450</v>
      </c>
      <c r="M29" s="465" t="s">
        <v>451</v>
      </c>
      <c r="N29" s="465" t="s">
        <v>452</v>
      </c>
      <c r="O29" s="465" t="s">
        <v>453</v>
      </c>
      <c r="P29" s="465" t="s">
        <v>741</v>
      </c>
    </row>
    <row r="30" spans="1:16">
      <c r="A30" s="774">
        <v>1</v>
      </c>
      <c r="B30" s="778" t="s">
        <v>1425</v>
      </c>
      <c r="C30" s="774"/>
      <c r="D30" s="463"/>
      <c r="E30" s="463"/>
      <c r="F30" s="463"/>
      <c r="G30" s="463"/>
      <c r="H30" s="463"/>
      <c r="I30" s="463"/>
      <c r="J30" s="463"/>
      <c r="K30" s="463"/>
      <c r="L30" s="463"/>
      <c r="M30" s="463"/>
      <c r="N30" s="464"/>
      <c r="O30" s="16"/>
      <c r="P30" s="16"/>
    </row>
    <row r="31" spans="1:16">
      <c r="A31" s="774">
        <v>2</v>
      </c>
      <c r="B31" s="778" t="s">
        <v>940</v>
      </c>
      <c r="C31" s="774"/>
      <c r="D31" s="16"/>
      <c r="E31" s="16"/>
      <c r="F31" s="16"/>
      <c r="G31" s="16"/>
      <c r="H31" s="16"/>
      <c r="I31" s="16"/>
      <c r="J31" s="16"/>
      <c r="K31" s="16"/>
      <c r="L31" s="16"/>
      <c r="M31" s="16"/>
      <c r="N31" s="194"/>
      <c r="O31" s="16"/>
      <c r="P31" s="16"/>
    </row>
    <row r="32" spans="1:16">
      <c r="A32" s="774">
        <v>3</v>
      </c>
      <c r="B32" s="778" t="s">
        <v>941</v>
      </c>
      <c r="C32" s="774"/>
      <c r="D32" s="16"/>
      <c r="E32" s="16"/>
      <c r="F32" s="16"/>
      <c r="G32" s="16"/>
      <c r="H32" s="16"/>
      <c r="I32" s="16"/>
      <c r="J32" s="16"/>
      <c r="K32" s="16"/>
      <c r="L32" s="16"/>
      <c r="M32" s="16"/>
      <c r="N32" s="194"/>
      <c r="O32" s="16"/>
      <c r="P32" s="16"/>
    </row>
    <row r="33" spans="1:16">
      <c r="A33" s="779">
        <v>3.1</v>
      </c>
      <c r="B33" s="780" t="s">
        <v>1431</v>
      </c>
      <c r="C33" s="774"/>
      <c r="D33" s="16"/>
      <c r="E33" s="16"/>
      <c r="F33" s="16"/>
      <c r="G33" s="16"/>
      <c r="H33" s="16"/>
      <c r="I33" s="16"/>
      <c r="J33" s="16"/>
      <c r="K33" s="16"/>
      <c r="L33" s="16"/>
      <c r="M33" s="16"/>
      <c r="N33" s="194"/>
      <c r="O33" s="16"/>
      <c r="P33" s="16"/>
    </row>
    <row r="34" spans="1:16">
      <c r="A34" s="779">
        <v>3.2</v>
      </c>
      <c r="B34" s="780" t="s">
        <v>1428</v>
      </c>
      <c r="C34" s="774"/>
      <c r="D34" s="16"/>
      <c r="E34" s="16"/>
      <c r="F34" s="16"/>
      <c r="G34" s="16"/>
      <c r="H34" s="16"/>
      <c r="I34" s="16"/>
      <c r="J34" s="16"/>
      <c r="K34" s="16"/>
      <c r="L34" s="16"/>
      <c r="M34" s="16"/>
      <c r="N34" s="194"/>
      <c r="O34" s="16"/>
      <c r="P34" s="16"/>
    </row>
    <row r="35" spans="1:16">
      <c r="A35" s="779">
        <v>3.3</v>
      </c>
      <c r="B35" s="780" t="s">
        <v>1441</v>
      </c>
      <c r="C35" s="774"/>
      <c r="D35" s="16"/>
      <c r="E35" s="16"/>
      <c r="F35" s="16"/>
      <c r="G35" s="16"/>
      <c r="H35" s="16"/>
      <c r="I35" s="16"/>
      <c r="J35" s="16"/>
      <c r="K35" s="16"/>
      <c r="L35" s="16"/>
      <c r="M35" s="16"/>
      <c r="N35" s="194"/>
      <c r="O35" s="16"/>
      <c r="P35" s="16"/>
    </row>
    <row r="36" spans="1:16">
      <c r="A36" s="774">
        <v>4</v>
      </c>
      <c r="B36" s="778" t="s">
        <v>42</v>
      </c>
      <c r="C36" s="774"/>
      <c r="D36" s="16"/>
      <c r="E36" s="16"/>
      <c r="F36" s="16"/>
      <c r="G36" s="16"/>
      <c r="H36" s="16"/>
      <c r="I36" s="16"/>
      <c r="J36" s="16"/>
      <c r="K36" s="16"/>
      <c r="L36" s="16"/>
      <c r="M36" s="16"/>
      <c r="N36" s="194"/>
      <c r="O36" s="16"/>
      <c r="P36" s="16"/>
    </row>
  </sheetData>
  <mergeCells count="26">
    <mergeCell ref="O25:P25"/>
    <mergeCell ref="D26:L26"/>
    <mergeCell ref="M26:N26"/>
    <mergeCell ref="O26:O28"/>
    <mergeCell ref="P26:P28"/>
    <mergeCell ref="D27:D28"/>
    <mergeCell ref="E27:E28"/>
    <mergeCell ref="I27:I28"/>
    <mergeCell ref="M27:M28"/>
    <mergeCell ref="N27:N28"/>
    <mergeCell ref="A25:B29"/>
    <mergeCell ref="C25:C27"/>
    <mergeCell ref="D25:N25"/>
    <mergeCell ref="A5:B9"/>
    <mergeCell ref="C5:C7"/>
    <mergeCell ref="D5:N5"/>
    <mergeCell ref="O5:P5"/>
    <mergeCell ref="D6:L6"/>
    <mergeCell ref="M6:N6"/>
    <mergeCell ref="O6:O8"/>
    <mergeCell ref="P6:P8"/>
    <mergeCell ref="D7:D8"/>
    <mergeCell ref="E7:E8"/>
    <mergeCell ref="I7:I8"/>
    <mergeCell ref="M7:M8"/>
    <mergeCell ref="N7:N8"/>
  </mergeCells>
  <pageMargins left="0.70866141732283472" right="0.70866141732283472" top="0.74803149606299213" bottom="0.74803149606299213" header="0.31496062992125984" footer="0.31496062992125984"/>
  <pageSetup paperSize="9" scale="46" fitToHeight="0" orientation="landscape" r:id="rId1"/>
  <headerFooter>
    <oddHeader>&amp;CCS
Příloha XXI</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9" tint="0.79998168889431442"/>
    <pageSetUpPr fitToPage="1"/>
  </sheetPr>
  <dimension ref="A1:D15"/>
  <sheetViews>
    <sheetView showGridLines="0" view="pageLayout" zoomScaleNormal="100" workbookViewId="0">
      <selection activeCell="B3" sqref="B3"/>
    </sheetView>
  </sheetViews>
  <sheetFormatPr defaultColWidth="9.1796875" defaultRowHeight="14.5"/>
  <cols>
    <col min="1" max="1" width="3.54296875" customWidth="1"/>
    <col min="2" max="2" width="74.453125" customWidth="1"/>
    <col min="3" max="3" width="43.26953125" customWidth="1"/>
  </cols>
  <sheetData>
    <row r="1" spans="1:4" ht="33.65" customHeight="1">
      <c r="A1" s="1272" t="s">
        <v>1360</v>
      </c>
      <c r="B1" s="1273"/>
      <c r="C1" s="1273"/>
      <c r="D1" s="1273"/>
    </row>
    <row r="5" spans="1:4">
      <c r="A5" s="466"/>
      <c r="B5" s="466"/>
      <c r="C5" s="58" t="s">
        <v>1443</v>
      </c>
    </row>
    <row r="6" spans="1:4">
      <c r="B6" s="466"/>
      <c r="C6" s="11" t="s">
        <v>6</v>
      </c>
    </row>
    <row r="7" spans="1:4">
      <c r="A7" s="58">
        <v>1</v>
      </c>
      <c r="B7" s="467" t="s">
        <v>1444</v>
      </c>
      <c r="C7" s="16"/>
    </row>
    <row r="8" spans="1:4">
      <c r="A8" s="11">
        <v>2</v>
      </c>
      <c r="B8" s="118" t="s">
        <v>1445</v>
      </c>
      <c r="C8" s="16"/>
    </row>
    <row r="9" spans="1:4">
      <c r="A9" s="11">
        <v>3</v>
      </c>
      <c r="B9" s="118" t="s">
        <v>1446</v>
      </c>
      <c r="C9" s="16"/>
    </row>
    <row r="10" spans="1:4">
      <c r="A10" s="11">
        <v>4</v>
      </c>
      <c r="B10" s="118" t="s">
        <v>1447</v>
      </c>
      <c r="C10" s="16"/>
    </row>
    <row r="11" spans="1:4">
      <c r="A11" s="11">
        <v>5</v>
      </c>
      <c r="B11" s="118" t="s">
        <v>1448</v>
      </c>
      <c r="C11" s="16"/>
    </row>
    <row r="12" spans="1:4">
      <c r="A12" s="11">
        <v>6</v>
      </c>
      <c r="B12" s="118" t="s">
        <v>1449</v>
      </c>
      <c r="C12" s="16"/>
    </row>
    <row r="13" spans="1:4">
      <c r="A13" s="11">
        <v>7</v>
      </c>
      <c r="B13" s="118" t="s">
        <v>1450</v>
      </c>
      <c r="C13" s="16"/>
    </row>
    <row r="14" spans="1:4">
      <c r="A14" s="11">
        <v>8</v>
      </c>
      <c r="B14" s="118" t="s">
        <v>1451</v>
      </c>
      <c r="C14" s="16"/>
    </row>
    <row r="15" spans="1:4">
      <c r="A15" s="58">
        <v>9</v>
      </c>
      <c r="B15" s="467" t="s">
        <v>1452</v>
      </c>
      <c r="C15" s="16"/>
    </row>
  </sheetData>
  <mergeCells count="1">
    <mergeCell ref="A1:D1"/>
  </mergeCells>
  <pageMargins left="0.70866141732283472" right="0.70866141732283472" top="0.74803149606299213" bottom="0.74803149606299213" header="0.31496062992125984" footer="0.31496062992125984"/>
  <pageSetup paperSize="9" fitToHeight="0" orientation="landscape" r:id="rId1"/>
  <headerFooter>
    <oddHeader>&amp;CCS
Příloha XXI</oddHead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9" tint="0.79998168889431442"/>
    <pageSetUpPr fitToPage="1"/>
  </sheetPr>
  <dimension ref="A4:I50"/>
  <sheetViews>
    <sheetView showGridLines="0" view="pageLayout" zoomScale="90" zoomScaleNormal="100" zoomScaleSheetLayoutView="100" zoomScalePageLayoutView="90" workbookViewId="0">
      <selection activeCell="B5" sqref="B5"/>
    </sheetView>
  </sheetViews>
  <sheetFormatPr defaultColWidth="11.54296875" defaultRowHeight="14.5"/>
  <cols>
    <col min="2" max="2" width="25.7265625" customWidth="1"/>
    <col min="3" max="3" width="31.453125" customWidth="1"/>
    <col min="4" max="4" width="20.54296875" customWidth="1"/>
    <col min="5" max="5" width="23.7265625" customWidth="1"/>
    <col min="6" max="6" width="26.453125" customWidth="1"/>
    <col min="7" max="7" width="32" customWidth="1"/>
    <col min="8" max="8" width="26.81640625" customWidth="1"/>
    <col min="9" max="9" width="16.7265625" customWidth="1"/>
  </cols>
  <sheetData>
    <row r="4" spans="1:9" ht="18.75" customHeight="1">
      <c r="B4" s="782" t="s">
        <v>1361</v>
      </c>
      <c r="C4" s="60"/>
      <c r="D4" s="60"/>
      <c r="E4" s="60"/>
      <c r="F4" s="60"/>
      <c r="G4" s="60"/>
      <c r="H4" s="60"/>
    </row>
    <row r="5" spans="1:9" ht="18.5">
      <c r="B5" s="475"/>
      <c r="C5" s="60"/>
      <c r="D5" s="60"/>
      <c r="E5" s="60"/>
      <c r="F5" s="60"/>
      <c r="G5" s="60"/>
      <c r="H5" s="60"/>
    </row>
    <row r="6" spans="1:9" ht="21">
      <c r="B6" s="783" t="s">
        <v>1373</v>
      </c>
      <c r="C6" s="472"/>
      <c r="D6" s="298"/>
      <c r="E6" s="298"/>
      <c r="F6" s="298"/>
      <c r="G6" s="298"/>
      <c r="H6" s="298"/>
    </row>
    <row r="7" spans="1:9" s="472" customFormat="1" ht="15" customHeight="1">
      <c r="A7"/>
      <c r="B7" s="1308" t="s">
        <v>1458</v>
      </c>
      <c r="C7" s="1308" t="s">
        <v>1374</v>
      </c>
      <c r="D7" s="1310" t="s">
        <v>1457</v>
      </c>
      <c r="E7" s="1311"/>
      <c r="F7" s="1308" t="s">
        <v>1456</v>
      </c>
      <c r="G7" s="1306" t="s">
        <v>1377</v>
      </c>
      <c r="H7" s="1308" t="s">
        <v>1455</v>
      </c>
      <c r="I7" s="1306" t="s">
        <v>1454</v>
      </c>
    </row>
    <row r="8" spans="1:9" s="472" customFormat="1" ht="39">
      <c r="A8"/>
      <c r="B8" s="1309"/>
      <c r="C8" s="1309"/>
      <c r="D8" s="474"/>
      <c r="E8" s="473" t="s">
        <v>1453</v>
      </c>
      <c r="F8" s="1309"/>
      <c r="G8" s="1307" t="s">
        <v>1459</v>
      </c>
      <c r="H8" s="1309"/>
      <c r="I8" s="1307"/>
    </row>
    <row r="9" spans="1:9">
      <c r="B9" s="22" t="s">
        <v>6</v>
      </c>
      <c r="C9" s="22" t="s">
        <v>7</v>
      </c>
      <c r="D9" s="8" t="s">
        <v>8</v>
      </c>
      <c r="E9" s="8" t="s">
        <v>43</v>
      </c>
      <c r="F9" s="8" t="s">
        <v>44</v>
      </c>
      <c r="G9" s="8" t="s">
        <v>159</v>
      </c>
      <c r="H9" s="8" t="s">
        <v>160</v>
      </c>
      <c r="I9" s="8" t="s">
        <v>194</v>
      </c>
    </row>
    <row r="10" spans="1:9">
      <c r="B10" s="1303"/>
      <c r="C10" s="468" t="s">
        <v>1386</v>
      </c>
      <c r="D10" s="308"/>
      <c r="E10" s="16"/>
      <c r="F10" s="16"/>
      <c r="G10" s="16"/>
      <c r="H10" s="16"/>
      <c r="I10" s="16"/>
    </row>
    <row r="11" spans="1:9">
      <c r="B11" s="1304"/>
      <c r="C11" s="469" t="s">
        <v>1387</v>
      </c>
      <c r="D11" s="308"/>
      <c r="E11" s="16"/>
      <c r="F11" s="16"/>
      <c r="G11" s="16"/>
      <c r="H11" s="16"/>
      <c r="I11" s="16"/>
    </row>
    <row r="12" spans="1:9">
      <c r="B12" s="1304"/>
      <c r="C12" s="469" t="s">
        <v>1388</v>
      </c>
      <c r="D12" s="308"/>
      <c r="E12" s="16"/>
      <c r="F12" s="16"/>
      <c r="G12" s="16"/>
      <c r="H12" s="16"/>
      <c r="I12" s="16"/>
    </row>
    <row r="13" spans="1:9">
      <c r="B13" s="1304"/>
      <c r="C13" s="468" t="s">
        <v>1389</v>
      </c>
      <c r="D13" s="308"/>
      <c r="E13" s="16"/>
      <c r="F13" s="16"/>
      <c r="G13" s="16"/>
      <c r="H13" s="16"/>
      <c r="I13" s="16"/>
    </row>
    <row r="14" spans="1:9">
      <c r="B14" s="1304"/>
      <c r="C14" s="468" t="s">
        <v>1390</v>
      </c>
      <c r="D14" s="308"/>
      <c r="E14" s="16"/>
      <c r="F14" s="16"/>
      <c r="G14" s="16"/>
      <c r="H14" s="16"/>
      <c r="I14" s="16"/>
    </row>
    <row r="15" spans="1:9">
      <c r="B15" s="1304"/>
      <c r="C15" s="468" t="s">
        <v>1391</v>
      </c>
      <c r="D15" s="16"/>
      <c r="E15" s="16"/>
      <c r="F15" s="16"/>
      <c r="G15" s="16"/>
      <c r="H15" s="16"/>
      <c r="I15" s="16"/>
    </row>
    <row r="16" spans="1:9">
      <c r="B16" s="1304"/>
      <c r="C16" s="468" t="s">
        <v>1392</v>
      </c>
      <c r="D16" s="16"/>
      <c r="E16" s="16"/>
      <c r="F16" s="16"/>
      <c r="G16" s="16"/>
      <c r="H16" s="16"/>
      <c r="I16" s="16"/>
    </row>
    <row r="17" spans="1:9">
      <c r="B17" s="1304"/>
      <c r="C17" s="469" t="s">
        <v>1393</v>
      </c>
      <c r="D17" s="16"/>
      <c r="E17" s="16"/>
      <c r="F17" s="16"/>
      <c r="G17" s="16"/>
      <c r="H17" s="16"/>
      <c r="I17" s="16"/>
    </row>
    <row r="18" spans="1:9">
      <c r="B18" s="1304"/>
      <c r="C18" s="469" t="s">
        <v>1394</v>
      </c>
      <c r="D18" s="16"/>
      <c r="E18" s="16"/>
      <c r="F18" s="16"/>
      <c r="G18" s="16"/>
      <c r="H18" s="16"/>
      <c r="I18" s="16"/>
    </row>
    <row r="19" spans="1:9">
      <c r="B19" s="1304"/>
      <c r="C19" s="468" t="s">
        <v>1395</v>
      </c>
      <c r="D19" s="16"/>
      <c r="E19" s="16"/>
      <c r="F19" s="16"/>
      <c r="G19" s="16"/>
      <c r="H19" s="16"/>
      <c r="I19" s="16"/>
    </row>
    <row r="20" spans="1:9">
      <c r="B20" s="1304"/>
      <c r="C20" s="469" t="s">
        <v>1396</v>
      </c>
      <c r="D20" s="16"/>
      <c r="E20" s="16"/>
      <c r="F20" s="16"/>
      <c r="G20" s="16"/>
      <c r="H20" s="16"/>
      <c r="I20" s="16"/>
    </row>
    <row r="21" spans="1:9">
      <c r="B21" s="1304"/>
      <c r="C21" s="469" t="s">
        <v>1397</v>
      </c>
      <c r="D21" s="16"/>
      <c r="E21" s="16"/>
      <c r="F21" s="16"/>
      <c r="G21" s="16"/>
      <c r="H21" s="16"/>
      <c r="I21" s="16"/>
    </row>
    <row r="22" spans="1:9">
      <c r="B22" s="1304"/>
      <c r="C22" s="468" t="s">
        <v>1398</v>
      </c>
      <c r="D22" s="16"/>
      <c r="E22" s="16"/>
      <c r="F22" s="16"/>
      <c r="G22" s="16"/>
      <c r="H22" s="16"/>
      <c r="I22" s="16"/>
    </row>
    <row r="23" spans="1:9">
      <c r="B23" s="1304"/>
      <c r="C23" s="469" t="s">
        <v>1399</v>
      </c>
      <c r="D23" s="16"/>
      <c r="E23" s="16"/>
      <c r="F23" s="16"/>
      <c r="G23" s="16"/>
      <c r="H23" s="16"/>
      <c r="I23" s="16"/>
    </row>
    <row r="24" spans="1:9">
      <c r="B24" s="1304"/>
      <c r="C24" s="470" t="s">
        <v>1400</v>
      </c>
      <c r="D24" s="16"/>
      <c r="E24" s="16"/>
      <c r="F24" s="16"/>
      <c r="G24" s="16"/>
      <c r="H24" s="16"/>
      <c r="I24" s="16"/>
    </row>
    <row r="25" spans="1:9">
      <c r="B25" s="1304"/>
      <c r="C25" s="469" t="s">
        <v>1401</v>
      </c>
      <c r="D25" s="16"/>
      <c r="E25" s="16"/>
      <c r="F25" s="16"/>
      <c r="G25" s="16"/>
      <c r="H25" s="16"/>
      <c r="I25" s="16"/>
    </row>
    <row r="26" spans="1:9">
      <c r="B26" s="1305"/>
      <c r="C26" s="468" t="s">
        <v>1402</v>
      </c>
      <c r="D26" s="16"/>
      <c r="E26" s="16"/>
      <c r="F26" s="16"/>
      <c r="G26" s="16"/>
      <c r="H26" s="16"/>
      <c r="I26" s="16"/>
    </row>
    <row r="30" spans="1:9">
      <c r="B30" s="783" t="s">
        <v>1405</v>
      </c>
    </row>
    <row r="31" spans="1:9" s="472" customFormat="1" ht="15" customHeight="1">
      <c r="A31"/>
      <c r="B31" s="1308" t="s">
        <v>1458</v>
      </c>
      <c r="C31" s="1308" t="s">
        <v>1374</v>
      </c>
      <c r="D31" s="1310" t="s">
        <v>1457</v>
      </c>
      <c r="E31" s="1311"/>
      <c r="F31" s="1308" t="s">
        <v>1456</v>
      </c>
      <c r="G31" s="1312" t="s">
        <v>1377</v>
      </c>
      <c r="H31" s="1306" t="s">
        <v>1455</v>
      </c>
      <c r="I31" s="1306" t="s">
        <v>1454</v>
      </c>
    </row>
    <row r="32" spans="1:9" s="472" customFormat="1" ht="39">
      <c r="A32"/>
      <c r="B32" s="1309"/>
      <c r="C32" s="1309"/>
      <c r="D32" s="474"/>
      <c r="E32" s="473" t="s">
        <v>1453</v>
      </c>
      <c r="F32" s="1309"/>
      <c r="G32" s="1313"/>
      <c r="H32" s="1307"/>
      <c r="I32" s="1307"/>
    </row>
    <row r="33" spans="2:9">
      <c r="B33" s="22" t="s">
        <v>6</v>
      </c>
      <c r="C33" s="22" t="s">
        <v>7</v>
      </c>
      <c r="D33" s="8" t="s">
        <v>8</v>
      </c>
      <c r="E33" s="8" t="s">
        <v>43</v>
      </c>
      <c r="F33" s="8" t="s">
        <v>44</v>
      </c>
      <c r="G33" s="471" t="s">
        <v>159</v>
      </c>
      <c r="H33" s="364" t="s">
        <v>160</v>
      </c>
      <c r="I33" s="364" t="s">
        <v>194</v>
      </c>
    </row>
    <row r="34" spans="2:9">
      <c r="B34" s="1303"/>
      <c r="C34" s="468" t="s">
        <v>1386</v>
      </c>
      <c r="D34" s="308"/>
      <c r="E34" s="16"/>
      <c r="F34" s="16"/>
      <c r="G34" s="16"/>
      <c r="H34" s="16"/>
      <c r="I34" s="16"/>
    </row>
    <row r="35" spans="2:9">
      <c r="B35" s="1304"/>
      <c r="C35" s="469" t="s">
        <v>1387</v>
      </c>
      <c r="D35" s="308"/>
      <c r="E35" s="16"/>
      <c r="F35" s="16"/>
      <c r="G35" s="16"/>
      <c r="H35" s="16"/>
      <c r="I35" s="16"/>
    </row>
    <row r="36" spans="2:9">
      <c r="B36" s="1304"/>
      <c r="C36" s="469" t="s">
        <v>1388</v>
      </c>
      <c r="D36" s="308"/>
      <c r="E36" s="16"/>
      <c r="F36" s="16"/>
      <c r="G36" s="16"/>
      <c r="H36" s="16"/>
      <c r="I36" s="16"/>
    </row>
    <row r="37" spans="2:9">
      <c r="B37" s="1304"/>
      <c r="C37" s="468" t="s">
        <v>1389</v>
      </c>
      <c r="D37" s="308"/>
      <c r="E37" s="16"/>
      <c r="F37" s="16"/>
      <c r="G37" s="16"/>
      <c r="H37" s="16"/>
      <c r="I37" s="16"/>
    </row>
    <row r="38" spans="2:9">
      <c r="B38" s="1304"/>
      <c r="C38" s="468" t="s">
        <v>1390</v>
      </c>
      <c r="D38" s="308"/>
      <c r="E38" s="16"/>
      <c r="F38" s="16"/>
      <c r="G38" s="16"/>
      <c r="H38" s="16"/>
      <c r="I38" s="16"/>
    </row>
    <row r="39" spans="2:9">
      <c r="B39" s="1304"/>
      <c r="C39" s="468" t="s">
        <v>1391</v>
      </c>
      <c r="D39" s="16"/>
      <c r="E39" s="16"/>
      <c r="F39" s="16"/>
      <c r="G39" s="16"/>
      <c r="H39" s="16"/>
      <c r="I39" s="16"/>
    </row>
    <row r="40" spans="2:9">
      <c r="B40" s="1304"/>
      <c r="C40" s="468" t="s">
        <v>1392</v>
      </c>
      <c r="D40" s="16"/>
      <c r="E40" s="16"/>
      <c r="F40" s="16"/>
      <c r="G40" s="16"/>
      <c r="H40" s="16"/>
      <c r="I40" s="16"/>
    </row>
    <row r="41" spans="2:9">
      <c r="B41" s="1304"/>
      <c r="C41" s="469" t="s">
        <v>1393</v>
      </c>
      <c r="D41" s="16"/>
      <c r="E41" s="16"/>
      <c r="F41" s="16"/>
      <c r="G41" s="16"/>
      <c r="H41" s="16"/>
      <c r="I41" s="16"/>
    </row>
    <row r="42" spans="2:9">
      <c r="B42" s="1304"/>
      <c r="C42" s="469" t="s">
        <v>1394</v>
      </c>
      <c r="D42" s="16"/>
      <c r="E42" s="16"/>
      <c r="F42" s="16"/>
      <c r="G42" s="16"/>
      <c r="H42" s="16"/>
      <c r="I42" s="16"/>
    </row>
    <row r="43" spans="2:9">
      <c r="B43" s="1304"/>
      <c r="C43" s="468" t="s">
        <v>1395</v>
      </c>
      <c r="D43" s="16"/>
      <c r="E43" s="16"/>
      <c r="F43" s="16"/>
      <c r="G43" s="16"/>
      <c r="H43" s="16"/>
      <c r="I43" s="16"/>
    </row>
    <row r="44" spans="2:9">
      <c r="B44" s="1304"/>
      <c r="C44" s="469" t="s">
        <v>1396</v>
      </c>
      <c r="D44" s="16"/>
      <c r="E44" s="16"/>
      <c r="F44" s="16"/>
      <c r="G44" s="16"/>
      <c r="H44" s="16"/>
      <c r="I44" s="16"/>
    </row>
    <row r="45" spans="2:9">
      <c r="B45" s="1304"/>
      <c r="C45" s="469" t="s">
        <v>1397</v>
      </c>
      <c r="D45" s="16"/>
      <c r="E45" s="16"/>
      <c r="F45" s="16"/>
      <c r="G45" s="16"/>
      <c r="H45" s="16"/>
      <c r="I45" s="16"/>
    </row>
    <row r="46" spans="2:9">
      <c r="B46" s="1304"/>
      <c r="C46" s="468" t="s">
        <v>1398</v>
      </c>
      <c r="D46" s="16"/>
      <c r="E46" s="16"/>
      <c r="F46" s="16"/>
      <c r="G46" s="16"/>
      <c r="H46" s="16"/>
      <c r="I46" s="16"/>
    </row>
    <row r="47" spans="2:9">
      <c r="B47" s="1304"/>
      <c r="C47" s="469" t="s">
        <v>1399</v>
      </c>
      <c r="D47" s="16"/>
      <c r="E47" s="16"/>
      <c r="F47" s="16"/>
      <c r="G47" s="16"/>
      <c r="H47" s="16"/>
      <c r="I47" s="16"/>
    </row>
    <row r="48" spans="2:9">
      <c r="B48" s="1304"/>
      <c r="C48" s="470" t="s">
        <v>1400</v>
      </c>
      <c r="D48" s="16"/>
      <c r="E48" s="16"/>
      <c r="F48" s="16"/>
      <c r="G48" s="16"/>
      <c r="H48" s="16"/>
      <c r="I48" s="16"/>
    </row>
    <row r="49" spans="2:9">
      <c r="B49" s="1304"/>
      <c r="C49" s="469" t="s">
        <v>1401</v>
      </c>
      <c r="D49" s="16"/>
      <c r="E49" s="16"/>
      <c r="F49" s="16"/>
      <c r="G49" s="16"/>
      <c r="H49" s="16"/>
      <c r="I49" s="16"/>
    </row>
    <row r="50" spans="2:9">
      <c r="B50" s="1305"/>
      <c r="C50" s="468" t="s">
        <v>1402</v>
      </c>
      <c r="D50" s="16"/>
      <c r="E50" s="16"/>
      <c r="F50" s="16"/>
      <c r="G50" s="16"/>
      <c r="H50" s="16"/>
      <c r="I50" s="16"/>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1" orientation="landscape" cellComments="asDisplayed" r:id="rId1"/>
  <headerFooter>
    <oddHeader>&amp;CCS
Příloha XXI</oddHead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9" tint="0.79998168889431442"/>
    <pageSetUpPr fitToPage="1"/>
  </sheetPr>
  <dimension ref="A2:I29"/>
  <sheetViews>
    <sheetView showGridLines="0" view="pageLayout" zoomScale="80" zoomScaleNormal="100" zoomScaleSheetLayoutView="100" zoomScalePageLayoutView="80" workbookViewId="0"/>
  </sheetViews>
  <sheetFormatPr defaultColWidth="11.54296875" defaultRowHeight="14.5"/>
  <cols>
    <col min="2" max="2" width="25.7265625" customWidth="1"/>
    <col min="3" max="3" width="31.453125" customWidth="1"/>
    <col min="4" max="4" width="21.453125" customWidth="1"/>
    <col min="5" max="5" width="20.26953125" customWidth="1"/>
    <col min="6" max="6" width="26.453125" customWidth="1"/>
    <col min="7" max="7" width="32" customWidth="1"/>
    <col min="8" max="8" width="17.81640625" customWidth="1"/>
    <col min="9" max="9" width="18.54296875" customWidth="1"/>
  </cols>
  <sheetData>
    <row r="2" spans="1:9" ht="18.5">
      <c r="B2" s="628" t="s">
        <v>1362</v>
      </c>
      <c r="C2" s="60"/>
      <c r="D2" s="60"/>
      <c r="E2" s="60"/>
      <c r="F2" s="60"/>
      <c r="G2" s="60"/>
    </row>
    <row r="3" spans="1:9" ht="33.75" customHeight="1">
      <c r="B3" s="868" t="s">
        <v>1373</v>
      </c>
      <c r="C3" s="472"/>
      <c r="D3" s="298"/>
      <c r="E3" s="298"/>
      <c r="F3" s="298"/>
      <c r="G3" s="298"/>
    </row>
    <row r="4" spans="1:9" s="472" customFormat="1" ht="15" customHeight="1">
      <c r="A4"/>
      <c r="B4" s="1308" t="s">
        <v>1458</v>
      </c>
      <c r="C4" s="1308" t="s">
        <v>1374</v>
      </c>
      <c r="D4" s="1308" t="s">
        <v>1460</v>
      </c>
      <c r="E4" s="1310" t="s">
        <v>1457</v>
      </c>
      <c r="F4" s="1311"/>
      <c r="G4" s="1308" t="s">
        <v>1456</v>
      </c>
      <c r="H4" s="1308" t="s">
        <v>1455</v>
      </c>
      <c r="I4" s="1306" t="s">
        <v>1454</v>
      </c>
    </row>
    <row r="5" spans="1:9" s="472" customFormat="1" ht="53.25" customHeight="1">
      <c r="A5"/>
      <c r="B5" s="1309"/>
      <c r="C5" s="1309"/>
      <c r="D5" s="1309"/>
      <c r="E5" s="474"/>
      <c r="F5" s="473" t="s">
        <v>1453</v>
      </c>
      <c r="G5" s="1309"/>
      <c r="H5" s="1309"/>
      <c r="I5" s="1307"/>
    </row>
    <row r="6" spans="1:9">
      <c r="B6" s="22" t="s">
        <v>6</v>
      </c>
      <c r="C6" s="22" t="s">
        <v>7</v>
      </c>
      <c r="D6" s="22" t="s">
        <v>8</v>
      </c>
      <c r="E6" s="8" t="s">
        <v>43</v>
      </c>
      <c r="F6" s="8" t="s">
        <v>44</v>
      </c>
      <c r="G6" s="8" t="s">
        <v>159</v>
      </c>
      <c r="H6" s="8" t="s">
        <v>160</v>
      </c>
      <c r="I6" s="8" t="s">
        <v>194</v>
      </c>
    </row>
    <row r="7" spans="1:9">
      <c r="B7" s="1303"/>
      <c r="C7" s="468"/>
      <c r="D7" s="468"/>
      <c r="E7" s="308"/>
      <c r="F7" s="16"/>
      <c r="G7" s="16"/>
      <c r="H7" s="16"/>
      <c r="I7" s="16"/>
    </row>
    <row r="8" spans="1:9">
      <c r="B8" s="1304"/>
      <c r="C8" s="469"/>
      <c r="D8" s="469"/>
      <c r="E8" s="308"/>
      <c r="F8" s="16"/>
      <c r="G8" s="16"/>
      <c r="H8" s="16"/>
      <c r="I8" s="16"/>
    </row>
    <row r="9" spans="1:9">
      <c r="B9" s="1304"/>
      <c r="C9" s="469"/>
      <c r="D9" s="469"/>
      <c r="E9" s="308"/>
      <c r="F9" s="16"/>
      <c r="G9" s="16"/>
      <c r="H9" s="16"/>
      <c r="I9" s="16"/>
    </row>
    <row r="10" spans="1:9">
      <c r="B10" s="1304"/>
      <c r="C10" s="468"/>
      <c r="D10" s="468"/>
      <c r="E10" s="308"/>
      <c r="F10" s="16"/>
      <c r="G10" s="16"/>
      <c r="H10" s="16"/>
      <c r="I10" s="16"/>
    </row>
    <row r="11" spans="1:9">
      <c r="B11" s="1304"/>
      <c r="C11" s="468"/>
      <c r="D11" s="468"/>
      <c r="E11" s="308"/>
      <c r="F11" s="16"/>
      <c r="G11" s="16"/>
      <c r="H11" s="16"/>
      <c r="I11" s="16"/>
    </row>
    <row r="12" spans="1:9">
      <c r="B12" s="1304"/>
      <c r="C12" s="468"/>
      <c r="D12" s="468"/>
      <c r="E12" s="16"/>
      <c r="F12" s="16"/>
      <c r="G12" s="16"/>
      <c r="H12" s="16"/>
      <c r="I12" s="16"/>
    </row>
    <row r="13" spans="1:9">
      <c r="B13" s="1304"/>
      <c r="C13" s="468"/>
      <c r="D13" s="468"/>
      <c r="E13" s="16"/>
      <c r="F13" s="16"/>
      <c r="G13" s="16"/>
      <c r="H13" s="16"/>
      <c r="I13" s="16"/>
    </row>
    <row r="14" spans="1:9">
      <c r="B14" s="1305"/>
      <c r="C14" s="469"/>
      <c r="D14" s="469"/>
      <c r="E14" s="16"/>
      <c r="F14" s="16"/>
      <c r="G14" s="16"/>
      <c r="H14" s="16"/>
      <c r="I14" s="16"/>
    </row>
    <row r="18" spans="1:9" ht="28.5" customHeight="1">
      <c r="B18" s="868" t="s">
        <v>1405</v>
      </c>
    </row>
    <row r="19" spans="1:9" s="472" customFormat="1" ht="15" customHeight="1">
      <c r="A19"/>
      <c r="B19" s="1308" t="s">
        <v>1458</v>
      </c>
      <c r="C19" s="1308" t="s">
        <v>1374</v>
      </c>
      <c r="D19" s="1308" t="s">
        <v>1460</v>
      </c>
      <c r="E19" s="1310" t="s">
        <v>1457</v>
      </c>
      <c r="F19" s="1311"/>
      <c r="G19" s="1308" t="s">
        <v>1456</v>
      </c>
      <c r="H19" s="1308" t="s">
        <v>1455</v>
      </c>
      <c r="I19" s="1306" t="s">
        <v>1454</v>
      </c>
    </row>
    <row r="20" spans="1:9" s="472" customFormat="1" ht="57" customHeight="1">
      <c r="A20"/>
      <c r="B20" s="1309"/>
      <c r="C20" s="1309"/>
      <c r="D20" s="1309"/>
      <c r="E20" s="474"/>
      <c r="F20" s="473" t="s">
        <v>1453</v>
      </c>
      <c r="G20" s="1309"/>
      <c r="H20" s="1309"/>
      <c r="I20" s="1307"/>
    </row>
    <row r="21" spans="1:9">
      <c r="B21" s="22" t="s">
        <v>6</v>
      </c>
      <c r="C21" s="22" t="s">
        <v>7</v>
      </c>
      <c r="D21" s="22" t="s">
        <v>8</v>
      </c>
      <c r="E21" s="8" t="s">
        <v>43</v>
      </c>
      <c r="F21" s="8" t="s">
        <v>44</v>
      </c>
      <c r="G21" s="8" t="s">
        <v>159</v>
      </c>
      <c r="H21" s="8" t="s">
        <v>160</v>
      </c>
      <c r="I21" s="8" t="s">
        <v>194</v>
      </c>
    </row>
    <row r="22" spans="1:9">
      <c r="B22" s="1303"/>
      <c r="C22" s="468"/>
      <c r="D22" s="468"/>
      <c r="E22" s="308"/>
      <c r="F22" s="16"/>
      <c r="G22" s="16"/>
      <c r="H22" s="16"/>
      <c r="I22" s="16"/>
    </row>
    <row r="23" spans="1:9">
      <c r="B23" s="1304"/>
      <c r="C23" s="469"/>
      <c r="D23" s="469"/>
      <c r="E23" s="308"/>
      <c r="F23" s="16"/>
      <c r="G23" s="16"/>
      <c r="H23" s="16"/>
      <c r="I23" s="16"/>
    </row>
    <row r="24" spans="1:9">
      <c r="B24" s="1304"/>
      <c r="C24" s="469"/>
      <c r="D24" s="469"/>
      <c r="E24" s="308"/>
      <c r="F24" s="16"/>
      <c r="G24" s="16"/>
      <c r="H24" s="16"/>
      <c r="I24" s="16"/>
    </row>
    <row r="25" spans="1:9">
      <c r="B25" s="1304"/>
      <c r="C25" s="468"/>
      <c r="D25" s="468"/>
      <c r="E25" s="308"/>
      <c r="F25" s="16"/>
      <c r="G25" s="16"/>
      <c r="H25" s="16"/>
      <c r="I25" s="16"/>
    </row>
    <row r="26" spans="1:9">
      <c r="B26" s="1304"/>
      <c r="C26" s="468"/>
      <c r="D26" s="468"/>
      <c r="E26" s="308"/>
      <c r="F26" s="16"/>
      <c r="G26" s="16"/>
      <c r="H26" s="16"/>
      <c r="I26" s="16"/>
    </row>
    <row r="27" spans="1:9">
      <c r="B27" s="1304"/>
      <c r="C27" s="468"/>
      <c r="D27" s="468"/>
      <c r="E27" s="16"/>
      <c r="F27" s="16"/>
      <c r="G27" s="16"/>
      <c r="H27" s="16"/>
      <c r="I27" s="16"/>
    </row>
    <row r="28" spans="1:9">
      <c r="B28" s="1304"/>
      <c r="C28" s="468"/>
      <c r="D28" s="468"/>
      <c r="E28" s="16"/>
      <c r="F28" s="16"/>
      <c r="G28" s="16"/>
      <c r="H28" s="16"/>
      <c r="I28" s="16"/>
    </row>
    <row r="29" spans="1:9">
      <c r="B29" s="1305"/>
      <c r="C29" s="469"/>
      <c r="D29" s="469"/>
      <c r="E29" s="16"/>
      <c r="F29" s="16"/>
      <c r="G29" s="16"/>
      <c r="H29" s="16"/>
      <c r="I29" s="16"/>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4" orientation="landscape" r:id="rId1"/>
  <headerFooter>
    <oddHeader>&amp;CCS
Příloha XXI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G44"/>
  <sheetViews>
    <sheetView showGridLines="0" view="pageLayout" zoomScale="115" zoomScaleNormal="120" zoomScalePageLayoutView="115" workbookViewId="0"/>
  </sheetViews>
  <sheetFormatPr defaultColWidth="9.1796875" defaultRowHeight="14.5"/>
  <cols>
    <col min="1" max="1" width="1" style="32" customWidth="1"/>
    <col min="2" max="2" width="7.81640625" style="32" customWidth="1"/>
    <col min="3" max="3" width="64.453125" style="32" customWidth="1"/>
    <col min="4" max="4" width="13.81640625" style="32" customWidth="1"/>
    <col min="5" max="5" width="14.1796875" style="32" customWidth="1"/>
    <col min="6" max="6" width="16.54296875" style="32" customWidth="1"/>
    <col min="7" max="7" width="9.1796875" style="32" customWidth="1"/>
    <col min="8" max="16384" width="9.1796875" style="32"/>
  </cols>
  <sheetData>
    <row r="1" spans="1:6">
      <c r="A1" s="31"/>
      <c r="B1" s="31"/>
      <c r="C1" s="31"/>
      <c r="D1" s="31"/>
      <c r="E1" s="31"/>
      <c r="F1" s="31"/>
    </row>
    <row r="2" spans="1:6">
      <c r="A2" s="31"/>
      <c r="B2" s="39" t="s">
        <v>3</v>
      </c>
    </row>
    <row r="3" spans="1:6">
      <c r="A3" s="31"/>
    </row>
    <row r="4" spans="1:6">
      <c r="A4" s="31"/>
      <c r="D4" s="937">
        <v>44926</v>
      </c>
      <c r="E4" s="937">
        <v>44561</v>
      </c>
    </row>
    <row r="5" spans="1:6" ht="29">
      <c r="A5" s="31"/>
      <c r="B5" s="997" t="s">
        <v>2214</v>
      </c>
      <c r="C5" s="998"/>
      <c r="D5" s="996" t="s">
        <v>4</v>
      </c>
      <c r="E5" s="996"/>
      <c r="F5" s="28" t="s">
        <v>5</v>
      </c>
    </row>
    <row r="6" spans="1:6">
      <c r="A6" s="31"/>
      <c r="B6" s="997"/>
      <c r="C6" s="998"/>
      <c r="D6" s="28" t="s">
        <v>6</v>
      </c>
      <c r="E6" s="28" t="s">
        <v>7</v>
      </c>
      <c r="F6" s="28" t="s">
        <v>8</v>
      </c>
    </row>
    <row r="7" spans="1:6">
      <c r="A7" s="31"/>
      <c r="B7" s="999"/>
      <c r="C7" s="1000"/>
      <c r="D7" s="28" t="s">
        <v>9</v>
      </c>
      <c r="E7" s="28" t="s">
        <v>10</v>
      </c>
      <c r="F7" s="28" t="s">
        <v>9</v>
      </c>
    </row>
    <row r="8" spans="1:6">
      <c r="A8" s="31"/>
      <c r="B8" s="28">
        <v>1</v>
      </c>
      <c r="C8" s="29" t="s">
        <v>11</v>
      </c>
      <c r="D8" s="931">
        <f>D9</f>
        <v>28056579.925593741</v>
      </c>
      <c r="E8" s="931">
        <f>E9</f>
        <v>24867488.976582121</v>
      </c>
      <c r="F8" s="931">
        <f>D8*0.08</f>
        <v>2244526.3940474992</v>
      </c>
    </row>
    <row r="9" spans="1:6">
      <c r="A9" s="31"/>
      <c r="B9" s="28">
        <v>2</v>
      </c>
      <c r="C9" s="33" t="s">
        <v>12</v>
      </c>
      <c r="D9" s="931">
        <f>28145466.3273272-D15</f>
        <v>28056579.925593741</v>
      </c>
      <c r="E9" s="931">
        <f>24964446.5684822-E15</f>
        <v>24867488.976582121</v>
      </c>
      <c r="F9" s="931">
        <f t="shared" ref="F9:F19" si="0">D9*0.08</f>
        <v>2244526.3940474992</v>
      </c>
    </row>
    <row r="10" spans="1:6">
      <c r="A10" s="31"/>
      <c r="B10" s="28">
        <v>3</v>
      </c>
      <c r="C10" s="33" t="s">
        <v>122</v>
      </c>
      <c r="D10" s="931">
        <v>0</v>
      </c>
      <c r="E10" s="29">
        <v>0</v>
      </c>
      <c r="F10" s="931">
        <f t="shared" si="0"/>
        <v>0</v>
      </c>
    </row>
    <row r="11" spans="1:6">
      <c r="A11" s="31"/>
      <c r="B11" s="28">
        <v>4</v>
      </c>
      <c r="C11" s="33" t="s">
        <v>13</v>
      </c>
      <c r="D11" s="931">
        <v>0</v>
      </c>
      <c r="E11" s="29">
        <v>0</v>
      </c>
      <c r="F11" s="931">
        <f t="shared" si="0"/>
        <v>0</v>
      </c>
    </row>
    <row r="12" spans="1:6">
      <c r="A12" s="31"/>
      <c r="B12" s="28" t="s">
        <v>14</v>
      </c>
      <c r="C12" s="33" t="s">
        <v>15</v>
      </c>
      <c r="D12" s="931">
        <v>0</v>
      </c>
      <c r="E12" s="29">
        <v>0</v>
      </c>
      <c r="F12" s="931">
        <f t="shared" si="0"/>
        <v>0</v>
      </c>
    </row>
    <row r="13" spans="1:6">
      <c r="A13" s="31"/>
      <c r="B13" s="28">
        <v>5</v>
      </c>
      <c r="C13" s="33" t="s">
        <v>123</v>
      </c>
      <c r="D13" s="931">
        <v>0</v>
      </c>
      <c r="E13" s="29">
        <v>0</v>
      </c>
      <c r="F13" s="931">
        <f t="shared" si="0"/>
        <v>0</v>
      </c>
    </row>
    <row r="14" spans="1:6">
      <c r="A14" s="31"/>
      <c r="B14" s="28">
        <v>6</v>
      </c>
      <c r="C14" s="29" t="s">
        <v>16</v>
      </c>
      <c r="D14" s="931">
        <f>SUM(D15:D19)</f>
        <v>130427.9069159771</v>
      </c>
      <c r="E14" s="931">
        <f>SUM(E15:E19)</f>
        <v>126837.2836250612</v>
      </c>
      <c r="F14" s="931">
        <f>D14*0.08</f>
        <v>10434.232553278169</v>
      </c>
    </row>
    <row r="15" spans="1:6">
      <c r="A15" s="31"/>
      <c r="B15" s="28">
        <v>7</v>
      </c>
      <c r="C15" s="33" t="s">
        <v>12</v>
      </c>
      <c r="D15" s="931">
        <v>88886.401733456805</v>
      </c>
      <c r="E15" s="931">
        <v>96957.591900082203</v>
      </c>
      <c r="F15" s="931">
        <f>D15*0.08</f>
        <v>7110.9121386765446</v>
      </c>
    </row>
    <row r="16" spans="1:6">
      <c r="A16" s="31"/>
      <c r="B16" s="28">
        <v>8</v>
      </c>
      <c r="C16" s="33" t="s">
        <v>17</v>
      </c>
      <c r="D16" s="931">
        <v>0</v>
      </c>
      <c r="E16" s="29">
        <v>0</v>
      </c>
      <c r="F16" s="931">
        <f t="shared" si="0"/>
        <v>0</v>
      </c>
    </row>
    <row r="17" spans="1:7">
      <c r="A17" s="31"/>
      <c r="B17" s="28" t="s">
        <v>18</v>
      </c>
      <c r="C17" s="33" t="s">
        <v>19</v>
      </c>
      <c r="D17" s="931">
        <v>0</v>
      </c>
      <c r="E17" s="29">
        <v>0</v>
      </c>
      <c r="F17" s="931">
        <f t="shared" si="0"/>
        <v>0</v>
      </c>
      <c r="G17" s="34"/>
    </row>
    <row r="18" spans="1:7">
      <c r="A18" s="31"/>
      <c r="B18" s="28" t="s">
        <v>20</v>
      </c>
      <c r="C18" s="33" t="s">
        <v>21</v>
      </c>
      <c r="D18" s="931">
        <v>41541.505182520297</v>
      </c>
      <c r="E18" s="931">
        <v>29879.691724978999</v>
      </c>
      <c r="F18" s="931">
        <f t="shared" si="0"/>
        <v>3323.3204146016237</v>
      </c>
    </row>
    <row r="19" spans="1:7">
      <c r="A19" s="31"/>
      <c r="B19" s="28">
        <v>9</v>
      </c>
      <c r="C19" s="33" t="s">
        <v>22</v>
      </c>
      <c r="D19" s="931">
        <v>0</v>
      </c>
      <c r="E19" s="29">
        <v>0</v>
      </c>
      <c r="F19" s="931">
        <f t="shared" si="0"/>
        <v>0</v>
      </c>
    </row>
    <row r="20" spans="1:7">
      <c r="A20" s="31"/>
      <c r="B20" s="28">
        <v>10</v>
      </c>
      <c r="C20" s="29" t="s">
        <v>23</v>
      </c>
      <c r="D20" s="35"/>
      <c r="E20" s="35"/>
      <c r="F20" s="35"/>
    </row>
    <row r="21" spans="1:7">
      <c r="A21" s="31"/>
      <c r="B21" s="28">
        <v>11</v>
      </c>
      <c r="C21" s="29" t="s">
        <v>23</v>
      </c>
      <c r="D21" s="35"/>
      <c r="E21" s="35"/>
      <c r="F21" s="35"/>
    </row>
    <row r="22" spans="1:7">
      <c r="A22" s="31"/>
      <c r="B22" s="28">
        <v>12</v>
      </c>
      <c r="C22" s="29" t="s">
        <v>23</v>
      </c>
      <c r="D22" s="35"/>
      <c r="E22" s="35"/>
      <c r="F22" s="35"/>
    </row>
    <row r="23" spans="1:7">
      <c r="A23" s="31"/>
      <c r="B23" s="28">
        <v>13</v>
      </c>
      <c r="C23" s="29" t="s">
        <v>23</v>
      </c>
      <c r="D23" s="35"/>
      <c r="E23" s="35"/>
      <c r="F23" s="35"/>
    </row>
    <row r="24" spans="1:7">
      <c r="A24" s="31"/>
      <c r="B24" s="28">
        <v>14</v>
      </c>
      <c r="C24" s="29" t="s">
        <v>23</v>
      </c>
      <c r="D24" s="35"/>
      <c r="E24" s="35"/>
      <c r="F24" s="35"/>
    </row>
    <row r="25" spans="1:7">
      <c r="A25" s="31"/>
      <c r="B25" s="28">
        <v>15</v>
      </c>
      <c r="C25" s="29" t="s">
        <v>24</v>
      </c>
      <c r="D25" s="29">
        <v>0</v>
      </c>
      <c r="E25" s="29">
        <v>0</v>
      </c>
      <c r="F25" s="931">
        <f t="shared" ref="F25:F39" si="1">D25*0.08</f>
        <v>0</v>
      </c>
    </row>
    <row r="26" spans="1:7" ht="15" customHeight="1">
      <c r="A26" s="31"/>
      <c r="B26" s="28">
        <v>16</v>
      </c>
      <c r="C26" s="29" t="s">
        <v>25</v>
      </c>
      <c r="D26" s="29">
        <v>0</v>
      </c>
      <c r="E26" s="29">
        <v>0</v>
      </c>
      <c r="F26" s="931">
        <f t="shared" si="1"/>
        <v>0</v>
      </c>
    </row>
    <row r="27" spans="1:7">
      <c r="A27" s="31"/>
      <c r="B27" s="28">
        <v>17</v>
      </c>
      <c r="C27" s="33" t="s">
        <v>26</v>
      </c>
      <c r="D27" s="29">
        <v>0</v>
      </c>
      <c r="E27" s="29">
        <v>0</v>
      </c>
      <c r="F27" s="931">
        <f t="shared" si="1"/>
        <v>0</v>
      </c>
    </row>
    <row r="28" spans="1:7">
      <c r="A28" s="31"/>
      <c r="B28" s="28">
        <v>18</v>
      </c>
      <c r="C28" s="33" t="s">
        <v>27</v>
      </c>
      <c r="D28" s="29">
        <v>0</v>
      </c>
      <c r="E28" s="29">
        <v>0</v>
      </c>
      <c r="F28" s="931">
        <f t="shared" si="1"/>
        <v>0</v>
      </c>
    </row>
    <row r="29" spans="1:7">
      <c r="A29" s="31"/>
      <c r="B29" s="28">
        <v>19</v>
      </c>
      <c r="C29" s="33" t="s">
        <v>28</v>
      </c>
      <c r="D29" s="29">
        <v>0</v>
      </c>
      <c r="E29" s="29">
        <v>0</v>
      </c>
      <c r="F29" s="931">
        <f t="shared" si="1"/>
        <v>0</v>
      </c>
    </row>
    <row r="30" spans="1:7">
      <c r="A30" s="31"/>
      <c r="B30" s="28" t="s">
        <v>29</v>
      </c>
      <c r="C30" s="33" t="s">
        <v>30</v>
      </c>
      <c r="D30" s="29">
        <v>0</v>
      </c>
      <c r="E30" s="29">
        <v>0</v>
      </c>
      <c r="F30" s="931">
        <f t="shared" si="1"/>
        <v>0</v>
      </c>
    </row>
    <row r="31" spans="1:7">
      <c r="A31" s="31"/>
      <c r="B31" s="28">
        <v>20</v>
      </c>
      <c r="C31" s="29" t="s">
        <v>31</v>
      </c>
      <c r="D31" s="29">
        <v>0</v>
      </c>
      <c r="E31" s="29">
        <v>0</v>
      </c>
      <c r="F31" s="931">
        <f t="shared" si="1"/>
        <v>0</v>
      </c>
    </row>
    <row r="32" spans="1:7">
      <c r="A32" s="31"/>
      <c r="B32" s="28">
        <v>21</v>
      </c>
      <c r="C32" s="33" t="s">
        <v>12</v>
      </c>
      <c r="D32" s="29">
        <v>0</v>
      </c>
      <c r="E32" s="29">
        <v>0</v>
      </c>
      <c r="F32" s="931">
        <f t="shared" si="1"/>
        <v>0</v>
      </c>
    </row>
    <row r="33" spans="1:6">
      <c r="A33" s="31"/>
      <c r="B33" s="28">
        <v>22</v>
      </c>
      <c r="C33" s="33" t="s">
        <v>32</v>
      </c>
      <c r="D33" s="931">
        <v>0</v>
      </c>
      <c r="E33" s="29">
        <v>0</v>
      </c>
      <c r="F33" s="931">
        <f t="shared" si="1"/>
        <v>0</v>
      </c>
    </row>
    <row r="34" spans="1:6">
      <c r="A34" s="31"/>
      <c r="B34" s="28" t="s">
        <v>33</v>
      </c>
      <c r="C34" s="29" t="s">
        <v>34</v>
      </c>
      <c r="D34" s="931">
        <v>0</v>
      </c>
      <c r="E34" s="29">
        <v>0</v>
      </c>
      <c r="F34" s="931">
        <f t="shared" si="1"/>
        <v>0</v>
      </c>
    </row>
    <row r="35" spans="1:6">
      <c r="A35" s="31"/>
      <c r="B35" s="28">
        <v>23</v>
      </c>
      <c r="C35" s="29" t="s">
        <v>35</v>
      </c>
      <c r="D35" s="932">
        <f>SUM(D36:D38)</f>
        <v>1985824.2088625</v>
      </c>
      <c r="E35" s="932">
        <f t="shared" ref="E35:F35" si="2">SUM(E36:E38)</f>
        <v>1832258.28465</v>
      </c>
      <c r="F35" s="932">
        <f t="shared" si="2"/>
        <v>158865.936709</v>
      </c>
    </row>
    <row r="36" spans="1:6">
      <c r="A36" s="31"/>
      <c r="B36" s="28" t="s">
        <v>36</v>
      </c>
      <c r="C36" s="29" t="s">
        <v>37</v>
      </c>
      <c r="D36" s="931">
        <v>1985824.2088625</v>
      </c>
      <c r="E36" s="931">
        <v>1832258.28465</v>
      </c>
      <c r="F36" s="931">
        <f t="shared" si="1"/>
        <v>158865.936709</v>
      </c>
    </row>
    <row r="37" spans="1:6">
      <c r="A37" s="31"/>
      <c r="B37" s="28" t="s">
        <v>38</v>
      </c>
      <c r="C37" s="29" t="s">
        <v>12</v>
      </c>
      <c r="D37" s="931">
        <v>0</v>
      </c>
      <c r="E37" s="29">
        <v>0</v>
      </c>
      <c r="F37" s="931">
        <f t="shared" si="1"/>
        <v>0</v>
      </c>
    </row>
    <row r="38" spans="1:6">
      <c r="A38" s="31"/>
      <c r="B38" s="28" t="s">
        <v>39</v>
      </c>
      <c r="C38" s="29" t="s">
        <v>40</v>
      </c>
      <c r="D38" s="931">
        <v>0</v>
      </c>
      <c r="E38" s="29">
        <v>0</v>
      </c>
      <c r="F38" s="931">
        <f t="shared" si="1"/>
        <v>0</v>
      </c>
    </row>
    <row r="39" spans="1:6" ht="29">
      <c r="A39" s="31"/>
      <c r="B39" s="28">
        <v>24</v>
      </c>
      <c r="C39" s="29" t="s">
        <v>41</v>
      </c>
      <c r="D39" s="931">
        <v>0</v>
      </c>
      <c r="E39" s="29">
        <v>0</v>
      </c>
      <c r="F39" s="931">
        <f t="shared" si="1"/>
        <v>0</v>
      </c>
    </row>
    <row r="40" spans="1:6">
      <c r="A40" s="31"/>
      <c r="B40" s="28">
        <v>25</v>
      </c>
      <c r="C40" s="29" t="s">
        <v>23</v>
      </c>
      <c r="D40" s="932"/>
      <c r="E40" s="35"/>
      <c r="F40" s="35"/>
    </row>
    <row r="41" spans="1:6">
      <c r="A41" s="31"/>
      <c r="B41" s="28">
        <v>26</v>
      </c>
      <c r="C41" s="29" t="s">
        <v>23</v>
      </c>
      <c r="D41" s="932"/>
      <c r="E41" s="35"/>
      <c r="F41" s="35"/>
    </row>
    <row r="42" spans="1:6">
      <c r="A42" s="31"/>
      <c r="B42" s="28">
        <v>27</v>
      </c>
      <c r="C42" s="29" t="s">
        <v>23</v>
      </c>
      <c r="D42" s="932"/>
      <c r="E42" s="35"/>
      <c r="F42" s="35"/>
    </row>
    <row r="43" spans="1:6">
      <c r="A43" s="31"/>
      <c r="B43" s="28">
        <v>28</v>
      </c>
      <c r="C43" s="29" t="s">
        <v>23</v>
      </c>
      <c r="D43" s="932"/>
      <c r="E43" s="35"/>
      <c r="F43" s="35"/>
    </row>
    <row r="44" spans="1:6">
      <c r="A44" s="31"/>
      <c r="B44" s="36">
        <v>29</v>
      </c>
      <c r="C44" s="37" t="s">
        <v>42</v>
      </c>
      <c r="D44" s="933">
        <f>D8+D14+D36</f>
        <v>30172832.041372217</v>
      </c>
      <c r="E44" s="933">
        <f t="shared" ref="E44:F44" si="3">E8+E14+E18+E36</f>
        <v>26856464.236582164</v>
      </c>
      <c r="F44" s="933">
        <f t="shared" si="3"/>
        <v>2417149.8837243789</v>
      </c>
    </row>
  </sheetData>
  <mergeCells count="2">
    <mergeCell ref="D5:E5"/>
    <mergeCell ref="B5:C7"/>
  </mergeCells>
  <pageMargins left="0.7" right="0.7" top="0.75" bottom="0.75" header="0.3" footer="0.3"/>
  <pageSetup paperSize="9" orientation="landscape" r:id="rId1"/>
  <headerFooter>
    <oddHeader>&amp;C&amp;9CS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rgb="FF0070C0"/>
    <pageSetUpPr fitToPage="1"/>
  </sheetPr>
  <dimension ref="B2:L11"/>
  <sheetViews>
    <sheetView showGridLines="0" workbookViewId="0">
      <selection activeCell="D19" sqref="D19"/>
    </sheetView>
  </sheetViews>
  <sheetFormatPr defaultRowHeight="14.5"/>
  <sheetData>
    <row r="2" spans="2:12">
      <c r="B2" t="s">
        <v>1797</v>
      </c>
    </row>
    <row r="3" spans="2:12">
      <c r="B3" t="s">
        <v>1798</v>
      </c>
    </row>
    <row r="5" spans="2:12">
      <c r="B5" s="1314" t="s">
        <v>1461</v>
      </c>
      <c r="C5" s="1315"/>
      <c r="D5" s="1315"/>
      <c r="E5" s="1315"/>
      <c r="F5" s="1315"/>
      <c r="G5" s="1315"/>
      <c r="H5" s="1315"/>
      <c r="I5" s="1315"/>
      <c r="J5" s="1315"/>
      <c r="K5" s="1315"/>
      <c r="L5" s="1316"/>
    </row>
    <row r="6" spans="2:12" ht="22.5" customHeight="1"/>
    <row r="7" spans="2:12" ht="22.5" customHeight="1">
      <c r="B7" s="984"/>
      <c r="C7" s="984"/>
      <c r="D7" s="984"/>
      <c r="E7" s="984"/>
      <c r="F7" s="984"/>
      <c r="G7" s="984"/>
      <c r="H7" s="984"/>
      <c r="I7" s="984"/>
      <c r="J7" s="984"/>
      <c r="K7" s="984"/>
      <c r="L7" s="984"/>
    </row>
    <row r="8" spans="2:12" ht="22.5" customHeight="1">
      <c r="B8" s="983"/>
      <c r="C8" s="983"/>
      <c r="D8" s="983"/>
      <c r="E8" s="983"/>
      <c r="F8" s="983"/>
      <c r="G8" s="983"/>
      <c r="H8" s="983"/>
      <c r="I8" s="983"/>
      <c r="J8" s="983"/>
      <c r="K8" s="983"/>
      <c r="L8" s="983"/>
    </row>
    <row r="9" spans="2:12" ht="22.5" customHeight="1">
      <c r="B9" s="984"/>
      <c r="C9" s="984"/>
      <c r="D9" s="984"/>
      <c r="E9" s="984"/>
      <c r="F9" s="984"/>
      <c r="G9" s="984"/>
      <c r="H9" s="984"/>
      <c r="I9" s="984"/>
      <c r="J9" s="984"/>
      <c r="K9" s="984"/>
      <c r="L9" s="984"/>
    </row>
    <row r="10" spans="2:12" ht="22.5" customHeight="1"/>
    <row r="11" spans="2:12" ht="22.5" customHeight="1"/>
  </sheetData>
  <mergeCells count="4">
    <mergeCell ref="B5:L5"/>
    <mergeCell ref="B7:L7"/>
    <mergeCell ref="B8:L8"/>
    <mergeCell ref="B9:L9"/>
  </mergeCells>
  <hyperlinks>
    <hyperlink ref="B5:L5" location="'EU CR10 '!A1" display="Template EU CR10 –  Specialised lending and equity exposures under the simple riskweighted approach" xr:uid="{00000000-0004-0000-45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9" tint="0.79998168889431442"/>
    <pageSetUpPr fitToPage="1"/>
  </sheetPr>
  <dimension ref="A1:H78"/>
  <sheetViews>
    <sheetView showGridLines="0" view="pageLayout" zoomScaleNormal="100" workbookViewId="0">
      <selection activeCell="A4" sqref="A4:H4"/>
    </sheetView>
  </sheetViews>
  <sheetFormatPr defaultRowHeight="14.5"/>
  <cols>
    <col min="1" max="1" width="14.7265625" customWidth="1"/>
    <col min="2" max="2" width="16.54296875" customWidth="1"/>
    <col min="3" max="3" width="16.81640625" customWidth="1"/>
    <col min="4" max="4" width="17.7265625" customWidth="1"/>
    <col min="5" max="5" width="16.1796875" customWidth="1"/>
    <col min="6" max="6" width="23.7265625" customWidth="1"/>
    <col min="7" max="7" width="17.1796875" customWidth="1"/>
    <col min="8" max="8" width="18.26953125" customWidth="1"/>
  </cols>
  <sheetData>
    <row r="1" spans="1:8" ht="21">
      <c r="A1" s="628" t="s">
        <v>1461</v>
      </c>
      <c r="B1" s="455"/>
      <c r="C1" s="455"/>
      <c r="D1" s="455"/>
      <c r="E1" s="455"/>
      <c r="F1" s="455"/>
      <c r="G1" s="298"/>
      <c r="H1" s="298"/>
    </row>
    <row r="3" spans="1:8">
      <c r="A3" s="5" t="s">
        <v>1462</v>
      </c>
    </row>
    <row r="4" spans="1:8">
      <c r="A4" s="1317" t="s">
        <v>1463</v>
      </c>
      <c r="B4" s="1317"/>
      <c r="C4" s="1317"/>
      <c r="D4" s="1317"/>
      <c r="E4" s="1317"/>
      <c r="F4" s="1317"/>
      <c r="G4" s="1317"/>
      <c r="H4" s="1317"/>
    </row>
    <row r="5" spans="1:8" ht="41.5" customHeight="1">
      <c r="A5" s="1318" t="s">
        <v>1464</v>
      </c>
      <c r="B5" s="1318" t="s">
        <v>1465</v>
      </c>
      <c r="C5" s="36" t="s">
        <v>1466</v>
      </c>
      <c r="D5" s="36" t="s">
        <v>1467</v>
      </c>
      <c r="E5" s="304" t="s">
        <v>951</v>
      </c>
      <c r="F5" s="304" t="s">
        <v>1468</v>
      </c>
      <c r="G5" s="304" t="s">
        <v>1443</v>
      </c>
      <c r="H5" s="304" t="s">
        <v>1383</v>
      </c>
    </row>
    <row r="6" spans="1:8">
      <c r="A6" s="1319"/>
      <c r="B6" s="1319"/>
      <c r="C6" s="22" t="s">
        <v>6</v>
      </c>
      <c r="D6" s="22" t="s">
        <v>7</v>
      </c>
      <c r="E6" s="22" t="s">
        <v>8</v>
      </c>
      <c r="F6" s="22" t="s">
        <v>43</v>
      </c>
      <c r="G6" s="22" t="s">
        <v>44</v>
      </c>
      <c r="H6" s="22" t="s">
        <v>159</v>
      </c>
    </row>
    <row r="7" spans="1:8">
      <c r="A7" s="1029" t="s">
        <v>1469</v>
      </c>
      <c r="B7" s="308" t="s">
        <v>1470</v>
      </c>
      <c r="C7" s="308"/>
      <c r="D7" s="308"/>
      <c r="E7" s="476">
        <v>0.5</v>
      </c>
      <c r="F7" s="308"/>
      <c r="G7" s="308"/>
      <c r="H7" s="308"/>
    </row>
    <row r="8" spans="1:8">
      <c r="A8" s="1029"/>
      <c r="B8" s="308" t="s">
        <v>1471</v>
      </c>
      <c r="C8" s="308"/>
      <c r="D8" s="308"/>
      <c r="E8" s="476">
        <v>0.7</v>
      </c>
      <c r="F8" s="308"/>
      <c r="G8" s="308"/>
      <c r="H8" s="308"/>
    </row>
    <row r="9" spans="1:8">
      <c r="A9" s="1029" t="s">
        <v>1472</v>
      </c>
      <c r="B9" s="308" t="s">
        <v>1470</v>
      </c>
      <c r="C9" s="308"/>
      <c r="D9" s="308"/>
      <c r="E9" s="476">
        <v>0.7</v>
      </c>
      <c r="F9" s="308"/>
      <c r="G9" s="308"/>
      <c r="H9" s="308"/>
    </row>
    <row r="10" spans="1:8">
      <c r="A10" s="1029"/>
      <c r="B10" s="308" t="s">
        <v>1471</v>
      </c>
      <c r="C10" s="308"/>
      <c r="D10" s="308"/>
      <c r="E10" s="476">
        <v>0.9</v>
      </c>
      <c r="F10" s="308"/>
      <c r="G10" s="308"/>
      <c r="H10" s="308"/>
    </row>
    <row r="11" spans="1:8">
      <c r="A11" s="1029" t="s">
        <v>1473</v>
      </c>
      <c r="B11" s="308" t="s">
        <v>1470</v>
      </c>
      <c r="C11" s="308"/>
      <c r="D11" s="308"/>
      <c r="E11" s="476">
        <v>1.1499999999999999</v>
      </c>
      <c r="F11" s="308"/>
      <c r="G11" s="308"/>
      <c r="H11" s="308"/>
    </row>
    <row r="12" spans="1:8">
      <c r="A12" s="1029"/>
      <c r="B12" s="308" t="s">
        <v>1471</v>
      </c>
      <c r="C12" s="308"/>
      <c r="D12" s="308"/>
      <c r="E12" s="476">
        <v>1.1499999999999999</v>
      </c>
      <c r="F12" s="308"/>
      <c r="G12" s="308"/>
      <c r="H12" s="308"/>
    </row>
    <row r="13" spans="1:8">
      <c r="A13" s="1029" t="s">
        <v>1474</v>
      </c>
      <c r="B13" s="308" t="s">
        <v>1470</v>
      </c>
      <c r="C13" s="308"/>
      <c r="D13" s="308"/>
      <c r="E13" s="476">
        <v>2.5</v>
      </c>
      <c r="F13" s="308"/>
      <c r="G13" s="308"/>
      <c r="H13" s="308"/>
    </row>
    <row r="14" spans="1:8">
      <c r="A14" s="1029"/>
      <c r="B14" s="308" t="s">
        <v>1471</v>
      </c>
      <c r="C14" s="308"/>
      <c r="D14" s="308"/>
      <c r="E14" s="476">
        <v>2.5</v>
      </c>
      <c r="F14" s="308"/>
      <c r="G14" s="308"/>
      <c r="H14" s="308"/>
    </row>
    <row r="15" spans="1:8">
      <c r="A15" s="1029" t="s">
        <v>1475</v>
      </c>
      <c r="B15" s="308" t="s">
        <v>1470</v>
      </c>
      <c r="C15" s="308"/>
      <c r="D15" s="308"/>
      <c r="E15" s="477" t="s">
        <v>1476</v>
      </c>
      <c r="F15" s="308"/>
      <c r="G15" s="308"/>
      <c r="H15" s="308"/>
    </row>
    <row r="16" spans="1:8">
      <c r="A16" s="1029"/>
      <c r="B16" s="308" t="s">
        <v>1471</v>
      </c>
      <c r="C16" s="308"/>
      <c r="D16" s="308"/>
      <c r="E16" s="477" t="s">
        <v>1476</v>
      </c>
      <c r="F16" s="308"/>
      <c r="G16" s="308"/>
      <c r="H16" s="308"/>
    </row>
    <row r="17" spans="1:8">
      <c r="A17" s="1029" t="s">
        <v>42</v>
      </c>
      <c r="B17" s="308" t="s">
        <v>1470</v>
      </c>
      <c r="C17" s="308"/>
      <c r="D17" s="308"/>
      <c r="E17" s="308"/>
      <c r="F17" s="308"/>
      <c r="G17" s="308"/>
      <c r="H17" s="308"/>
    </row>
    <row r="18" spans="1:8">
      <c r="A18" s="1029"/>
      <c r="B18" s="308" t="s">
        <v>1471</v>
      </c>
      <c r="C18" s="308"/>
      <c r="D18" s="308"/>
      <c r="E18" s="308"/>
      <c r="F18" s="308"/>
      <c r="G18" s="308"/>
      <c r="H18" s="308"/>
    </row>
    <row r="20" spans="1:8">
      <c r="A20" s="5" t="s">
        <v>1477</v>
      </c>
    </row>
    <row r="21" spans="1:8">
      <c r="A21" s="1317" t="s">
        <v>1478</v>
      </c>
      <c r="B21" s="1317"/>
      <c r="C21" s="1317"/>
      <c r="D21" s="1317"/>
      <c r="E21" s="1317"/>
      <c r="F21" s="1317"/>
      <c r="G21" s="1317"/>
      <c r="H21" s="1317"/>
    </row>
    <row r="22" spans="1:8" ht="42.65" customHeight="1">
      <c r="A22" s="1318" t="s">
        <v>1464</v>
      </c>
      <c r="B22" s="1318" t="s">
        <v>1465</v>
      </c>
      <c r="C22" s="36" t="s">
        <v>1466</v>
      </c>
      <c r="D22" s="36" t="s">
        <v>1467</v>
      </c>
      <c r="E22" s="304" t="s">
        <v>951</v>
      </c>
      <c r="F22" s="304" t="s">
        <v>1468</v>
      </c>
      <c r="G22" s="304" t="s">
        <v>1443</v>
      </c>
      <c r="H22" s="304" t="s">
        <v>1383</v>
      </c>
    </row>
    <row r="23" spans="1:8">
      <c r="A23" s="1319"/>
      <c r="B23" s="1319"/>
      <c r="C23" s="22" t="s">
        <v>6</v>
      </c>
      <c r="D23" s="22" t="s">
        <v>7</v>
      </c>
      <c r="E23" s="22" t="s">
        <v>8</v>
      </c>
      <c r="F23" s="22" t="s">
        <v>43</v>
      </c>
      <c r="G23" s="22" t="s">
        <v>44</v>
      </c>
      <c r="H23" s="22" t="s">
        <v>159</v>
      </c>
    </row>
    <row r="24" spans="1:8">
      <c r="A24" s="1029" t="s">
        <v>1469</v>
      </c>
      <c r="B24" s="308" t="s">
        <v>1470</v>
      </c>
      <c r="C24" s="308"/>
      <c r="D24" s="308"/>
      <c r="E24" s="476">
        <v>0.5</v>
      </c>
      <c r="F24" s="308"/>
      <c r="G24" s="308"/>
      <c r="H24" s="308"/>
    </row>
    <row r="25" spans="1:8">
      <c r="A25" s="1029"/>
      <c r="B25" s="308" t="s">
        <v>1471</v>
      </c>
      <c r="C25" s="308"/>
      <c r="D25" s="308"/>
      <c r="E25" s="476">
        <v>0.7</v>
      </c>
      <c r="F25" s="308"/>
      <c r="G25" s="308"/>
      <c r="H25" s="308"/>
    </row>
    <row r="26" spans="1:8">
      <c r="A26" s="1029" t="s">
        <v>1472</v>
      </c>
      <c r="B26" s="308" t="s">
        <v>1470</v>
      </c>
      <c r="C26" s="308"/>
      <c r="D26" s="308"/>
      <c r="E26" s="476">
        <v>0.7</v>
      </c>
      <c r="F26" s="308"/>
      <c r="G26" s="308"/>
      <c r="H26" s="308"/>
    </row>
    <row r="27" spans="1:8">
      <c r="A27" s="1029"/>
      <c r="B27" s="308" t="s">
        <v>1471</v>
      </c>
      <c r="C27" s="308"/>
      <c r="D27" s="308"/>
      <c r="E27" s="476">
        <v>0.9</v>
      </c>
      <c r="F27" s="308"/>
      <c r="G27" s="308"/>
      <c r="H27" s="308"/>
    </row>
    <row r="28" spans="1:8">
      <c r="A28" s="1029" t="s">
        <v>1473</v>
      </c>
      <c r="B28" s="308" t="s">
        <v>1470</v>
      </c>
      <c r="C28" s="308"/>
      <c r="D28" s="308"/>
      <c r="E28" s="476">
        <v>1.1499999999999999</v>
      </c>
      <c r="F28" s="308"/>
      <c r="G28" s="308"/>
      <c r="H28" s="308"/>
    </row>
    <row r="29" spans="1:8">
      <c r="A29" s="1029"/>
      <c r="B29" s="308" t="s">
        <v>1471</v>
      </c>
      <c r="C29" s="308"/>
      <c r="D29" s="308"/>
      <c r="E29" s="476">
        <v>1.1499999999999999</v>
      </c>
      <c r="F29" s="308"/>
      <c r="G29" s="308"/>
      <c r="H29" s="308"/>
    </row>
    <row r="30" spans="1:8">
      <c r="A30" s="1029" t="s">
        <v>1474</v>
      </c>
      <c r="B30" s="308" t="s">
        <v>1470</v>
      </c>
      <c r="C30" s="308"/>
      <c r="D30" s="308"/>
      <c r="E30" s="476">
        <v>2.5</v>
      </c>
      <c r="F30" s="308"/>
      <c r="G30" s="308"/>
      <c r="H30" s="308"/>
    </row>
    <row r="31" spans="1:8">
      <c r="A31" s="1029"/>
      <c r="B31" s="308" t="s">
        <v>1471</v>
      </c>
      <c r="C31" s="308"/>
      <c r="D31" s="308"/>
      <c r="E31" s="476">
        <v>2.5</v>
      </c>
      <c r="F31" s="308"/>
      <c r="G31" s="308"/>
      <c r="H31" s="308"/>
    </row>
    <row r="32" spans="1:8">
      <c r="A32" s="1029" t="s">
        <v>1475</v>
      </c>
      <c r="B32" s="308" t="s">
        <v>1470</v>
      </c>
      <c r="C32" s="308"/>
      <c r="D32" s="308"/>
      <c r="E32" s="477" t="s">
        <v>1476</v>
      </c>
      <c r="F32" s="308"/>
      <c r="G32" s="308"/>
      <c r="H32" s="308"/>
    </row>
    <row r="33" spans="1:8">
      <c r="A33" s="1029"/>
      <c r="B33" s="308" t="s">
        <v>1471</v>
      </c>
      <c r="C33" s="308"/>
      <c r="D33" s="308"/>
      <c r="E33" s="477" t="s">
        <v>1476</v>
      </c>
      <c r="F33" s="308"/>
      <c r="G33" s="308"/>
      <c r="H33" s="308"/>
    </row>
    <row r="34" spans="1:8">
      <c r="A34" s="1029" t="s">
        <v>42</v>
      </c>
      <c r="B34" s="308" t="s">
        <v>1470</v>
      </c>
      <c r="C34" s="308"/>
      <c r="D34" s="308"/>
      <c r="E34" s="308"/>
      <c r="F34" s="308"/>
      <c r="G34" s="308"/>
      <c r="H34" s="308"/>
    </row>
    <row r="35" spans="1:8">
      <c r="A35" s="1029"/>
      <c r="B35" s="308" t="s">
        <v>1471</v>
      </c>
      <c r="C35" s="308"/>
      <c r="D35" s="308"/>
      <c r="E35" s="308"/>
      <c r="F35" s="308"/>
      <c r="G35" s="308"/>
      <c r="H35" s="308"/>
    </row>
    <row r="37" spans="1:8">
      <c r="A37" s="5" t="s">
        <v>1479</v>
      </c>
    </row>
    <row r="38" spans="1:8">
      <c r="A38" s="1317" t="s">
        <v>1480</v>
      </c>
      <c r="B38" s="1317"/>
      <c r="C38" s="1317"/>
      <c r="D38" s="1317"/>
      <c r="E38" s="1317"/>
      <c r="F38" s="1317"/>
      <c r="G38" s="1317"/>
      <c r="H38" s="1317"/>
    </row>
    <row r="39" spans="1:8" ht="40.15" customHeight="1">
      <c r="A39" s="1320" t="s">
        <v>1464</v>
      </c>
      <c r="B39" s="1318" t="s">
        <v>1465</v>
      </c>
      <c r="C39" s="36" t="s">
        <v>1466</v>
      </c>
      <c r="D39" s="36" t="s">
        <v>1467</v>
      </c>
      <c r="E39" s="304" t="s">
        <v>951</v>
      </c>
      <c r="F39" s="304" t="s">
        <v>1468</v>
      </c>
      <c r="G39" s="304" t="s">
        <v>1443</v>
      </c>
      <c r="H39" s="304" t="s">
        <v>1383</v>
      </c>
    </row>
    <row r="40" spans="1:8">
      <c r="A40" s="1321"/>
      <c r="B40" s="1319"/>
      <c r="C40" s="477" t="s">
        <v>6</v>
      </c>
      <c r="D40" s="477" t="s">
        <v>7</v>
      </c>
      <c r="E40" s="477" t="s">
        <v>8</v>
      </c>
      <c r="F40" s="477" t="s">
        <v>43</v>
      </c>
      <c r="G40" s="477" t="s">
        <v>44</v>
      </c>
      <c r="H40" s="477" t="s">
        <v>159</v>
      </c>
    </row>
    <row r="41" spans="1:8">
      <c r="A41" s="1029" t="s">
        <v>1469</v>
      </c>
      <c r="B41" s="308" t="s">
        <v>1470</v>
      </c>
      <c r="C41" s="308"/>
      <c r="D41" s="308"/>
      <c r="E41" s="476">
        <v>0.5</v>
      </c>
      <c r="F41" s="308"/>
      <c r="G41" s="308"/>
      <c r="H41" s="308"/>
    </row>
    <row r="42" spans="1:8">
      <c r="A42" s="1029"/>
      <c r="B42" s="308" t="s">
        <v>1471</v>
      </c>
      <c r="C42" s="308"/>
      <c r="D42" s="308"/>
      <c r="E42" s="476">
        <v>0.7</v>
      </c>
      <c r="F42" s="308"/>
      <c r="G42" s="308"/>
      <c r="H42" s="308"/>
    </row>
    <row r="43" spans="1:8">
      <c r="A43" s="1029" t="s">
        <v>1472</v>
      </c>
      <c r="B43" s="308" t="s">
        <v>1470</v>
      </c>
      <c r="C43" s="308"/>
      <c r="D43" s="308"/>
      <c r="E43" s="476">
        <v>0.7</v>
      </c>
      <c r="F43" s="308"/>
      <c r="G43" s="308"/>
      <c r="H43" s="308"/>
    </row>
    <row r="44" spans="1:8">
      <c r="A44" s="1029"/>
      <c r="B44" s="308" t="s">
        <v>1471</v>
      </c>
      <c r="C44" s="308"/>
      <c r="D44" s="308"/>
      <c r="E44" s="476">
        <v>0.9</v>
      </c>
      <c r="F44" s="308"/>
      <c r="G44" s="308"/>
      <c r="H44" s="308"/>
    </row>
    <row r="45" spans="1:8">
      <c r="A45" s="1029" t="s">
        <v>1473</v>
      </c>
      <c r="B45" s="308" t="s">
        <v>1470</v>
      </c>
      <c r="C45" s="308"/>
      <c r="D45" s="308"/>
      <c r="E45" s="476">
        <v>1.1499999999999999</v>
      </c>
      <c r="F45" s="308"/>
      <c r="G45" s="308"/>
      <c r="H45" s="308"/>
    </row>
    <row r="46" spans="1:8">
      <c r="A46" s="1029"/>
      <c r="B46" s="308" t="s">
        <v>1471</v>
      </c>
      <c r="C46" s="308"/>
      <c r="D46" s="308"/>
      <c r="E46" s="476">
        <v>1.1499999999999999</v>
      </c>
      <c r="F46" s="308"/>
      <c r="G46" s="308"/>
      <c r="H46" s="308"/>
    </row>
    <row r="47" spans="1:8">
      <c r="A47" s="1029" t="s">
        <v>1474</v>
      </c>
      <c r="B47" s="308" t="s">
        <v>1470</v>
      </c>
      <c r="C47" s="308"/>
      <c r="D47" s="308"/>
      <c r="E47" s="476">
        <v>2.5</v>
      </c>
      <c r="F47" s="308"/>
      <c r="G47" s="308"/>
      <c r="H47" s="308"/>
    </row>
    <row r="48" spans="1:8">
      <c r="A48" s="1029"/>
      <c r="B48" s="308" t="s">
        <v>1471</v>
      </c>
      <c r="C48" s="308"/>
      <c r="D48" s="308"/>
      <c r="E48" s="476">
        <v>2.5</v>
      </c>
      <c r="F48" s="308"/>
      <c r="G48" s="308"/>
      <c r="H48" s="308"/>
    </row>
    <row r="49" spans="1:8">
      <c r="A49" s="1029" t="s">
        <v>1475</v>
      </c>
      <c r="B49" s="308" t="s">
        <v>1470</v>
      </c>
      <c r="C49" s="308"/>
      <c r="D49" s="308"/>
      <c r="E49" s="477" t="s">
        <v>1476</v>
      </c>
      <c r="F49" s="308"/>
      <c r="G49" s="308"/>
      <c r="H49" s="308"/>
    </row>
    <row r="50" spans="1:8">
      <c r="A50" s="1029"/>
      <c r="B50" s="308" t="s">
        <v>1471</v>
      </c>
      <c r="C50" s="308"/>
      <c r="D50" s="308"/>
      <c r="E50" s="477" t="s">
        <v>1476</v>
      </c>
      <c r="F50" s="308"/>
      <c r="G50" s="308"/>
      <c r="H50" s="308"/>
    </row>
    <row r="51" spans="1:8">
      <c r="A51" s="1029" t="s">
        <v>42</v>
      </c>
      <c r="B51" s="308" t="s">
        <v>1470</v>
      </c>
      <c r="C51" s="308"/>
      <c r="D51" s="308"/>
      <c r="E51" s="308"/>
      <c r="F51" s="308"/>
      <c r="G51" s="308"/>
      <c r="H51" s="308"/>
    </row>
    <row r="52" spans="1:8">
      <c r="A52" s="1029"/>
      <c r="B52" s="308" t="s">
        <v>1471</v>
      </c>
      <c r="C52" s="308"/>
      <c r="D52" s="308"/>
      <c r="E52" s="308"/>
      <c r="F52" s="308"/>
      <c r="G52" s="308"/>
      <c r="H52" s="308"/>
    </row>
    <row r="54" spans="1:8">
      <c r="A54" s="5" t="s">
        <v>1481</v>
      </c>
    </row>
    <row r="55" spans="1:8">
      <c r="A55" s="1317" t="s">
        <v>1482</v>
      </c>
      <c r="B55" s="1317"/>
      <c r="C55" s="1317"/>
      <c r="D55" s="1317"/>
      <c r="E55" s="1317"/>
      <c r="F55" s="1317"/>
      <c r="G55" s="1317"/>
      <c r="H55" s="1317"/>
    </row>
    <row r="56" spans="1:8" ht="40.9" customHeight="1">
      <c r="A56" s="1320" t="s">
        <v>1464</v>
      </c>
      <c r="B56" s="1318" t="s">
        <v>1465</v>
      </c>
      <c r="C56" s="36" t="s">
        <v>1466</v>
      </c>
      <c r="D56" s="36" t="s">
        <v>1467</v>
      </c>
      <c r="E56" s="304" t="s">
        <v>951</v>
      </c>
      <c r="F56" s="304" t="s">
        <v>1468</v>
      </c>
      <c r="G56" s="304" t="s">
        <v>1443</v>
      </c>
      <c r="H56" s="304" t="s">
        <v>1383</v>
      </c>
    </row>
    <row r="57" spans="1:8">
      <c r="A57" s="1321"/>
      <c r="B57" s="1319"/>
      <c r="C57" s="477" t="s">
        <v>6</v>
      </c>
      <c r="D57" s="477" t="s">
        <v>7</v>
      </c>
      <c r="E57" s="477" t="s">
        <v>8</v>
      </c>
      <c r="F57" s="477" t="s">
        <v>43</v>
      </c>
      <c r="G57" s="477" t="s">
        <v>44</v>
      </c>
      <c r="H57" s="477" t="s">
        <v>159</v>
      </c>
    </row>
    <row r="58" spans="1:8">
      <c r="A58" s="1029" t="s">
        <v>1469</v>
      </c>
      <c r="B58" s="308" t="s">
        <v>1470</v>
      </c>
      <c r="C58" s="308"/>
      <c r="D58" s="308"/>
      <c r="E58" s="476">
        <v>0.5</v>
      </c>
      <c r="F58" s="308"/>
      <c r="G58" s="308"/>
      <c r="H58" s="308"/>
    </row>
    <row r="59" spans="1:8">
      <c r="A59" s="1029"/>
      <c r="B59" s="308" t="s">
        <v>1471</v>
      </c>
      <c r="C59" s="308"/>
      <c r="D59" s="308"/>
      <c r="E59" s="476">
        <v>0.7</v>
      </c>
      <c r="F59" s="308"/>
      <c r="G59" s="308"/>
      <c r="H59" s="308"/>
    </row>
    <row r="60" spans="1:8">
      <c r="A60" s="1029" t="s">
        <v>1472</v>
      </c>
      <c r="B60" s="308" t="s">
        <v>1470</v>
      </c>
      <c r="C60" s="308"/>
      <c r="D60" s="308"/>
      <c r="E60" s="476">
        <v>0.7</v>
      </c>
      <c r="F60" s="308"/>
      <c r="G60" s="308"/>
      <c r="H60" s="308"/>
    </row>
    <row r="61" spans="1:8">
      <c r="A61" s="1029"/>
      <c r="B61" s="308" t="s">
        <v>1471</v>
      </c>
      <c r="C61" s="308"/>
      <c r="D61" s="308"/>
      <c r="E61" s="476">
        <v>0.9</v>
      </c>
      <c r="F61" s="308"/>
      <c r="G61" s="308"/>
      <c r="H61" s="308"/>
    </row>
    <row r="62" spans="1:8">
      <c r="A62" s="1029" t="s">
        <v>1473</v>
      </c>
      <c r="B62" s="308" t="s">
        <v>1470</v>
      </c>
      <c r="C62" s="308"/>
      <c r="D62" s="308"/>
      <c r="E62" s="476">
        <v>1.1499999999999999</v>
      </c>
      <c r="F62" s="308"/>
      <c r="G62" s="308"/>
      <c r="H62" s="308"/>
    </row>
    <row r="63" spans="1:8">
      <c r="A63" s="1029"/>
      <c r="B63" s="308" t="s">
        <v>1471</v>
      </c>
      <c r="C63" s="308"/>
      <c r="D63" s="308"/>
      <c r="E63" s="476">
        <v>1.1499999999999999</v>
      </c>
      <c r="F63" s="308"/>
      <c r="G63" s="308"/>
      <c r="H63" s="308"/>
    </row>
    <row r="64" spans="1:8">
      <c r="A64" s="1029" t="s">
        <v>1474</v>
      </c>
      <c r="B64" s="308" t="s">
        <v>1470</v>
      </c>
      <c r="C64" s="308"/>
      <c r="D64" s="308"/>
      <c r="E64" s="476">
        <v>2.5</v>
      </c>
      <c r="F64" s="308"/>
      <c r="G64" s="308"/>
      <c r="H64" s="308"/>
    </row>
    <row r="65" spans="1:8">
      <c r="A65" s="1029"/>
      <c r="B65" s="308" t="s">
        <v>1471</v>
      </c>
      <c r="C65" s="308"/>
      <c r="D65" s="308"/>
      <c r="E65" s="476">
        <v>2.5</v>
      </c>
      <c r="F65" s="308"/>
      <c r="G65" s="308"/>
      <c r="H65" s="308"/>
    </row>
    <row r="66" spans="1:8">
      <c r="A66" s="1029" t="s">
        <v>1475</v>
      </c>
      <c r="B66" s="308" t="s">
        <v>1470</v>
      </c>
      <c r="C66" s="308"/>
      <c r="D66" s="308"/>
      <c r="E66" s="477" t="s">
        <v>1476</v>
      </c>
      <c r="F66" s="308"/>
      <c r="G66" s="308"/>
      <c r="H66" s="308"/>
    </row>
    <row r="67" spans="1:8">
      <c r="A67" s="1029"/>
      <c r="B67" s="308" t="s">
        <v>1471</v>
      </c>
      <c r="C67" s="308"/>
      <c r="D67" s="308"/>
      <c r="E67" s="477" t="s">
        <v>1476</v>
      </c>
      <c r="F67" s="308"/>
      <c r="G67" s="308"/>
      <c r="H67" s="308"/>
    </row>
    <row r="68" spans="1:8">
      <c r="A68" s="1029" t="s">
        <v>42</v>
      </c>
      <c r="B68" s="308" t="s">
        <v>1470</v>
      </c>
      <c r="C68" s="308"/>
      <c r="D68" s="308"/>
      <c r="E68" s="308"/>
      <c r="F68" s="308"/>
      <c r="G68" s="308"/>
      <c r="H68" s="308"/>
    </row>
    <row r="69" spans="1:8">
      <c r="A69" s="1029"/>
      <c r="B69" s="308" t="s">
        <v>1471</v>
      </c>
      <c r="C69" s="308"/>
      <c r="D69" s="308"/>
      <c r="E69" s="308"/>
      <c r="F69" s="308"/>
      <c r="G69" s="308"/>
      <c r="H69" s="308"/>
    </row>
    <row r="71" spans="1:8">
      <c r="A71" s="5" t="s">
        <v>1483</v>
      </c>
    </row>
    <row r="72" spans="1:8">
      <c r="A72" s="1106" t="s">
        <v>1484</v>
      </c>
      <c r="B72" s="1106"/>
      <c r="C72" s="1106"/>
      <c r="D72" s="1106"/>
      <c r="E72" s="1106"/>
      <c r="F72" s="1106"/>
      <c r="G72" s="1106"/>
    </row>
    <row r="73" spans="1:8" ht="29">
      <c r="A73" s="1318" t="s">
        <v>1485</v>
      </c>
      <c r="B73" s="36" t="s">
        <v>1466</v>
      </c>
      <c r="C73" s="36" t="s">
        <v>1467</v>
      </c>
      <c r="D73" s="304" t="s">
        <v>951</v>
      </c>
      <c r="E73" s="304" t="s">
        <v>1468</v>
      </c>
      <c r="F73" s="304" t="s">
        <v>1443</v>
      </c>
      <c r="G73" s="304" t="s">
        <v>1383</v>
      </c>
    </row>
    <row r="74" spans="1:8">
      <c r="A74" s="1319"/>
      <c r="B74" s="477" t="s">
        <v>6</v>
      </c>
      <c r="C74" s="477" t="s">
        <v>7</v>
      </c>
      <c r="D74" s="477" t="s">
        <v>8</v>
      </c>
      <c r="E74" s="477" t="s">
        <v>43</v>
      </c>
      <c r="F74" s="477" t="s">
        <v>44</v>
      </c>
      <c r="G74" s="477" t="s">
        <v>159</v>
      </c>
    </row>
    <row r="75" spans="1:8" ht="72.5">
      <c r="A75" s="308" t="s">
        <v>1486</v>
      </c>
      <c r="B75" s="308"/>
      <c r="C75" s="308"/>
      <c r="D75" s="476">
        <v>1.9</v>
      </c>
      <c r="E75" s="308"/>
      <c r="F75" s="308"/>
      <c r="G75" s="308"/>
    </row>
    <row r="76" spans="1:8" ht="72.5">
      <c r="A76" s="308" t="s">
        <v>1487</v>
      </c>
      <c r="B76" s="308"/>
      <c r="C76" s="308"/>
      <c r="D76" s="476">
        <v>2.9</v>
      </c>
      <c r="E76" s="308"/>
      <c r="F76" s="308"/>
      <c r="G76" s="308"/>
    </row>
    <row r="77" spans="1:8" ht="29">
      <c r="A77" s="308" t="s">
        <v>1488</v>
      </c>
      <c r="B77" s="308"/>
      <c r="C77" s="308"/>
      <c r="D77" s="476">
        <v>3.7</v>
      </c>
      <c r="E77" s="308"/>
      <c r="F77" s="308"/>
      <c r="G77" s="308"/>
    </row>
    <row r="78" spans="1:8">
      <c r="A78" s="308" t="s">
        <v>42</v>
      </c>
      <c r="B78" s="308"/>
      <c r="C78" s="308"/>
      <c r="D78" s="308"/>
      <c r="E78" s="308"/>
      <c r="F78" s="308"/>
      <c r="G78" s="308"/>
    </row>
  </sheetData>
  <mergeCells count="38">
    <mergeCell ref="A72:G72"/>
    <mergeCell ref="A73:A74"/>
    <mergeCell ref="A58:A59"/>
    <mergeCell ref="A60:A61"/>
    <mergeCell ref="A62:A63"/>
    <mergeCell ref="A64:A65"/>
    <mergeCell ref="A66:A67"/>
    <mergeCell ref="A68:A69"/>
    <mergeCell ref="A47:A48"/>
    <mergeCell ref="A49:A50"/>
    <mergeCell ref="A51:A52"/>
    <mergeCell ref="A55:H55"/>
    <mergeCell ref="A56:A57"/>
    <mergeCell ref="B56:B57"/>
    <mergeCell ref="A45:A46"/>
    <mergeCell ref="A24:A25"/>
    <mergeCell ref="A26:A27"/>
    <mergeCell ref="A28:A29"/>
    <mergeCell ref="A30:A31"/>
    <mergeCell ref="A32:A33"/>
    <mergeCell ref="A34:A35"/>
    <mergeCell ref="A38:H38"/>
    <mergeCell ref="A39:A40"/>
    <mergeCell ref="B39:B40"/>
    <mergeCell ref="A41:A42"/>
    <mergeCell ref="A43:A44"/>
    <mergeCell ref="A13:A14"/>
    <mergeCell ref="A15:A16"/>
    <mergeCell ref="A17:A18"/>
    <mergeCell ref="A21:H21"/>
    <mergeCell ref="A22:A23"/>
    <mergeCell ref="B22:B23"/>
    <mergeCell ref="A11:A12"/>
    <mergeCell ref="A4:H4"/>
    <mergeCell ref="A5:A6"/>
    <mergeCell ref="B5:B6"/>
    <mergeCell ref="A7:A8"/>
    <mergeCell ref="A9:A10"/>
  </mergeCells>
  <pageMargins left="0.70866141732283472" right="0.70866141732283472" top="0.74803149606299213" bottom="0.74803149606299213" header="0.31496062992125984" footer="0.31496062992125984"/>
  <pageSetup paperSize="9" scale="92" fitToHeight="0" orientation="landscape" r:id="rId1"/>
  <headerFooter>
    <oddHeader>&amp;CCS
Příloha XXIII</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rgb="FF0070C0"/>
    <pageSetUpPr fitToPage="1"/>
  </sheetPr>
  <dimension ref="B2:L19"/>
  <sheetViews>
    <sheetView showGridLines="0" showRuler="0" zoomScaleNormal="100" workbookViewId="0"/>
  </sheetViews>
  <sheetFormatPr defaultRowHeight="14.5"/>
  <cols>
    <col min="12" max="12" width="29.453125" customWidth="1"/>
  </cols>
  <sheetData>
    <row r="2" spans="2:12">
      <c r="B2" t="s">
        <v>1799</v>
      </c>
    </row>
    <row r="3" spans="2:12">
      <c r="B3" t="s">
        <v>1800</v>
      </c>
    </row>
    <row r="5" spans="2:12">
      <c r="B5" s="985" t="s">
        <v>1489</v>
      </c>
      <c r="C5" s="986"/>
      <c r="D5" s="986"/>
      <c r="E5" s="986"/>
      <c r="F5" s="986"/>
      <c r="G5" s="986"/>
      <c r="H5" s="986"/>
      <c r="I5" s="986"/>
      <c r="J5" s="986"/>
      <c r="K5" s="986"/>
      <c r="L5" s="987"/>
    </row>
    <row r="6" spans="2:12">
      <c r="B6" s="988" t="s">
        <v>1490</v>
      </c>
      <c r="C6" s="983"/>
      <c r="D6" s="983"/>
      <c r="E6" s="983"/>
      <c r="F6" s="983"/>
      <c r="G6" s="983"/>
      <c r="H6" s="983"/>
      <c r="I6" s="983"/>
      <c r="J6" s="983"/>
      <c r="K6" s="983"/>
      <c r="L6" s="989"/>
    </row>
    <row r="7" spans="2:12" ht="22.5" customHeight="1">
      <c r="B7" s="988" t="s">
        <v>1491</v>
      </c>
      <c r="C7" s="983"/>
      <c r="D7" s="983"/>
      <c r="E7" s="983"/>
      <c r="F7" s="983"/>
      <c r="G7" s="983"/>
      <c r="H7" s="983"/>
      <c r="I7" s="983"/>
      <c r="J7" s="983"/>
      <c r="K7" s="983"/>
      <c r="L7" s="989"/>
    </row>
    <row r="8" spans="2:12">
      <c r="B8" s="988" t="s">
        <v>1492</v>
      </c>
      <c r="C8" s="983"/>
      <c r="D8" s="983"/>
      <c r="E8" s="983"/>
      <c r="F8" s="983"/>
      <c r="G8" s="983"/>
      <c r="H8" s="983"/>
      <c r="I8" s="983"/>
      <c r="J8" s="983"/>
      <c r="K8" s="983"/>
      <c r="L8" s="989"/>
    </row>
    <row r="9" spans="2:12" ht="22.5" customHeight="1">
      <c r="B9" s="988" t="s">
        <v>1493</v>
      </c>
      <c r="C9" s="983"/>
      <c r="D9" s="983"/>
      <c r="E9" s="983"/>
      <c r="F9" s="983"/>
      <c r="G9" s="983"/>
      <c r="H9" s="983"/>
      <c r="I9" s="983"/>
      <c r="J9" s="983"/>
      <c r="K9" s="983"/>
      <c r="L9" s="989"/>
    </row>
    <row r="10" spans="2:12" ht="22.5" customHeight="1">
      <c r="B10" s="988" t="s">
        <v>1494</v>
      </c>
      <c r="C10" s="983"/>
      <c r="D10" s="983"/>
      <c r="E10" s="983"/>
      <c r="F10" s="983"/>
      <c r="G10" s="983"/>
      <c r="H10" s="983"/>
      <c r="I10" s="983"/>
      <c r="J10" s="983"/>
      <c r="K10" s="983"/>
      <c r="L10" s="989"/>
    </row>
    <row r="11" spans="2:12">
      <c r="B11" s="988" t="s">
        <v>1495</v>
      </c>
      <c r="C11" s="983"/>
      <c r="D11" s="983"/>
      <c r="E11" s="983"/>
      <c r="F11" s="983"/>
      <c r="G11" s="983"/>
      <c r="H11" s="983"/>
      <c r="I11" s="983"/>
      <c r="J11" s="983"/>
      <c r="K11" s="983"/>
      <c r="L11" s="989"/>
    </row>
    <row r="12" spans="2:12" ht="22.5" customHeight="1">
      <c r="B12" s="988" t="s">
        <v>1496</v>
      </c>
      <c r="C12" s="983"/>
      <c r="D12" s="983"/>
      <c r="E12" s="983"/>
      <c r="F12" s="983"/>
      <c r="G12" s="983"/>
      <c r="H12" s="983"/>
      <c r="I12" s="983"/>
      <c r="J12" s="983"/>
      <c r="K12" s="983"/>
      <c r="L12" s="989"/>
    </row>
    <row r="13" spans="2:12" ht="22.5" customHeight="1">
      <c r="B13" s="990" t="s">
        <v>1497</v>
      </c>
      <c r="C13" s="991"/>
      <c r="D13" s="991"/>
      <c r="E13" s="991"/>
      <c r="F13" s="991"/>
      <c r="G13" s="991"/>
      <c r="H13" s="991"/>
      <c r="I13" s="991"/>
      <c r="J13" s="991"/>
      <c r="K13" s="991"/>
      <c r="L13" s="992"/>
    </row>
    <row r="14" spans="2:12" ht="22.5" customHeight="1"/>
    <row r="15" spans="2:12" ht="22.5" customHeight="1">
      <c r="B15" s="984"/>
      <c r="C15" s="984"/>
      <c r="D15" s="984"/>
      <c r="E15" s="984"/>
      <c r="F15" s="984"/>
      <c r="G15" s="984"/>
      <c r="H15" s="984"/>
      <c r="I15" s="984"/>
      <c r="J15" s="984"/>
      <c r="K15" s="984"/>
      <c r="L15" s="984"/>
    </row>
    <row r="16" spans="2:12" ht="22.5" customHeight="1">
      <c r="B16" s="983"/>
      <c r="C16" s="983"/>
      <c r="D16" s="983"/>
      <c r="E16" s="983"/>
      <c r="F16" s="983"/>
      <c r="G16" s="983"/>
      <c r="H16" s="983"/>
      <c r="I16" s="983"/>
      <c r="J16" s="983"/>
      <c r="K16" s="983"/>
      <c r="L16" s="983"/>
    </row>
    <row r="17" spans="2:12" ht="22.5" customHeight="1">
      <c r="B17" s="984"/>
      <c r="C17" s="984"/>
      <c r="D17" s="984"/>
      <c r="E17" s="984"/>
      <c r="F17" s="984"/>
      <c r="G17" s="984"/>
      <c r="H17" s="984"/>
      <c r="I17" s="984"/>
      <c r="J17" s="984"/>
      <c r="K17" s="984"/>
      <c r="L17" s="984"/>
    </row>
    <row r="18" spans="2:12" ht="22.5" customHeight="1"/>
    <row r="19" spans="2:12" ht="22.5" customHeight="1"/>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xr:uid="{00000000-0004-0000-4700-000000000000}"/>
    <hyperlink ref="B6:L6" location="'EU CCR1'!A1" display="Šablona EU CCR1 – Analýza expozic s úvěrovým rizikem protistrany podle přístupu" xr:uid="{00000000-0004-0000-4700-000001000000}"/>
    <hyperlink ref="B7:L7" location="'EU CCR2'!A1" display="Šablona EU CCR2 – Transakce podléhající kapitálovým požadavkům na riziko související s úvěrovou úpravou v ocenění" xr:uid="{00000000-0004-0000-4700-000002000000}"/>
    <hyperlink ref="B8:L8" location="'EU CCR3'!A1" display="Šablona EU CCR3 – Standardizovaný přístup – Expozice s úvěrovým rizikem protistrany podle regulatorních kategorií expozic a rizikové váhy" xr:uid="{00000000-0004-0000-4700-000003000000}"/>
    <hyperlink ref="B9:L9" location="'EU CCR4'!A1" display="Šablona EU CCR4 – Přístup IRB – Expozice s úvěrovým rizikem protistrany podle kategorie expozic a stupnice PD" xr:uid="{00000000-0004-0000-4700-000004000000}"/>
    <hyperlink ref="B10:L10" location="'EU CCR5'!A1" display="Šablona EU CCR5 – Složení kolaterálu pro expozice s úvěrovým rizikem protistrany" xr:uid="{00000000-0004-0000-4700-000005000000}"/>
    <hyperlink ref="B11:L11" location="'EU CCR6'!A1" display="Šablona EU CCR6 – Expozice úvěrových derivátů" xr:uid="{00000000-0004-0000-4700-000006000000}"/>
    <hyperlink ref="B12:L12" location="'EU CCR7'!A1" display="Šablona EU CCR7 – Tokové výkazy objemů rizikově vážených expozic o expozicích s úvěrovým rizikem protistrany podle metody interního modelu" xr:uid="{00000000-0004-0000-4700-000007000000}"/>
    <hyperlink ref="B13:L13" location="'EU CCR8'!A1" display="Šablona EU CCR8 – Expozice vůči ústředním protistranám" xr:uid="{00000000-0004-0000-4700-000008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5" tint="0.79998168889431442"/>
    <pageSetUpPr fitToPage="1"/>
  </sheetPr>
  <dimension ref="A1:D8"/>
  <sheetViews>
    <sheetView showGridLines="0" view="pageLayout" zoomScaleNormal="100" workbookViewId="0">
      <selection activeCell="B5" sqref="B5"/>
    </sheetView>
  </sheetViews>
  <sheetFormatPr defaultColWidth="11.54296875" defaultRowHeight="14.5"/>
  <cols>
    <col min="2" max="2" width="93.26953125" customWidth="1"/>
    <col min="3" max="3" width="26.81640625" customWidth="1"/>
  </cols>
  <sheetData>
    <row r="1" spans="1:4" ht="40.15" customHeight="1">
      <c r="A1" s="1322" t="s">
        <v>1489</v>
      </c>
      <c r="B1" s="1323"/>
      <c r="C1" s="1323"/>
      <c r="D1" s="1323"/>
    </row>
    <row r="2" spans="1:4">
      <c r="C2" s="478" t="s">
        <v>1498</v>
      </c>
    </row>
    <row r="3" spans="1:4" ht="73.5" customHeight="1">
      <c r="A3" s="785" t="s">
        <v>116</v>
      </c>
      <c r="B3" s="786" t="s">
        <v>1935</v>
      </c>
      <c r="C3" s="784"/>
    </row>
    <row r="4" spans="1:4" ht="74.25" customHeight="1">
      <c r="A4" s="785" t="s">
        <v>119</v>
      </c>
      <c r="B4" s="787" t="s">
        <v>1936</v>
      </c>
      <c r="C4" s="784"/>
    </row>
    <row r="5" spans="1:4" ht="60.75" customHeight="1">
      <c r="A5" s="785" t="s">
        <v>149</v>
      </c>
      <c r="B5" s="786" t="s">
        <v>1937</v>
      </c>
      <c r="C5" s="784"/>
    </row>
    <row r="6" spans="1:4" ht="68.25" customHeight="1">
      <c r="A6" s="788" t="s">
        <v>137</v>
      </c>
      <c r="B6" s="786" t="s">
        <v>1938</v>
      </c>
      <c r="C6" s="784"/>
    </row>
    <row r="7" spans="1:4" ht="52.5" customHeight="1">
      <c r="A7" s="788" t="s">
        <v>139</v>
      </c>
      <c r="B7" s="787" t="s">
        <v>1939</v>
      </c>
      <c r="C7" s="784"/>
    </row>
    <row r="8" spans="1:4" ht="16">
      <c r="A8" s="479"/>
      <c r="B8" s="480"/>
    </row>
  </sheetData>
  <mergeCells count="1">
    <mergeCell ref="A1:D1"/>
  </mergeCells>
  <pageMargins left="0.70866141732283472" right="0.70866141732283472" top="0.74803149606299213" bottom="0.74803149606299213" header="0.31496062992125984" footer="0.31496062992125984"/>
  <pageSetup paperSize="9" scale="91" orientation="landscape" r:id="rId1"/>
  <headerFooter>
    <oddHeader>&amp;L
&amp;CCS 
Příloha XXV</oddHeader>
    <oddFooter>&amp;C&amp;P</oddFooter>
  </headerFooter>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theme="9" tint="0.79998168889431442"/>
    <pageSetUpPr fitToPage="1"/>
  </sheetPr>
  <dimension ref="A1:K38"/>
  <sheetViews>
    <sheetView showGridLines="0" view="pageLayout" topLeftCell="A2" zoomScale="90" zoomScaleNormal="80" zoomScalePageLayoutView="90" workbookViewId="0">
      <selection activeCell="B19" sqref="B19"/>
    </sheetView>
  </sheetViews>
  <sheetFormatPr defaultColWidth="9.1796875" defaultRowHeight="14.5"/>
  <cols>
    <col min="1" max="1" width="9.1796875" style="44" customWidth="1"/>
    <col min="2" max="2" width="64.453125" customWidth="1"/>
    <col min="3" max="3" width="18.7265625" customWidth="1"/>
    <col min="4" max="4" width="14.54296875" customWidth="1"/>
    <col min="6" max="7" width="14.1796875" customWidth="1"/>
    <col min="8" max="10" width="16.7265625" customWidth="1"/>
  </cols>
  <sheetData>
    <row r="1" spans="1:11" ht="18.5">
      <c r="A1" s="789" t="s">
        <v>1490</v>
      </c>
      <c r="B1" s="44"/>
    </row>
    <row r="2" spans="1:11" ht="15.5">
      <c r="A2" s="481" t="s">
        <v>223</v>
      </c>
    </row>
    <row r="3" spans="1:11">
      <c r="A3" s="458"/>
      <c r="B3" s="282"/>
      <c r="C3" s="482"/>
      <c r="D3" s="482"/>
      <c r="E3" s="482"/>
      <c r="F3" s="482"/>
      <c r="G3" s="482"/>
      <c r="H3" s="482"/>
      <c r="I3" s="482"/>
      <c r="J3" s="482"/>
      <c r="K3" s="295"/>
    </row>
    <row r="4" spans="1:11">
      <c r="A4" s="790"/>
      <c r="B4" s="776"/>
      <c r="C4" s="757" t="s">
        <v>6</v>
      </c>
      <c r="D4" s="757" t="s">
        <v>7</v>
      </c>
      <c r="E4" s="757" t="s">
        <v>8</v>
      </c>
      <c r="F4" s="757" t="s">
        <v>43</v>
      </c>
      <c r="G4" s="757" t="s">
        <v>44</v>
      </c>
      <c r="H4" s="757" t="s">
        <v>159</v>
      </c>
      <c r="I4" s="757" t="s">
        <v>160</v>
      </c>
      <c r="J4" s="757" t="s">
        <v>194</v>
      </c>
      <c r="K4" s="483"/>
    </row>
    <row r="5" spans="1:11" ht="84" customHeight="1">
      <c r="A5" s="790"/>
      <c r="B5" s="776"/>
      <c r="C5" s="757" t="s">
        <v>1499</v>
      </c>
      <c r="D5" s="757" t="s">
        <v>1500</v>
      </c>
      <c r="E5" s="757" t="s">
        <v>1501</v>
      </c>
      <c r="F5" s="757" t="s">
        <v>1940</v>
      </c>
      <c r="G5" s="757" t="s">
        <v>1502</v>
      </c>
      <c r="H5" s="757" t="s">
        <v>1503</v>
      </c>
      <c r="I5" s="757" t="s">
        <v>1468</v>
      </c>
      <c r="J5" s="757" t="s">
        <v>1504</v>
      </c>
      <c r="K5" s="483"/>
    </row>
    <row r="6" spans="1:11" ht="32.25" customHeight="1">
      <c r="A6" s="757" t="s">
        <v>1941</v>
      </c>
      <c r="B6" s="791" t="s">
        <v>1505</v>
      </c>
      <c r="C6" s="792"/>
      <c r="D6" s="792"/>
      <c r="E6" s="793"/>
      <c r="F6" s="794" t="s">
        <v>1506</v>
      </c>
      <c r="G6" s="794"/>
      <c r="H6" s="776"/>
      <c r="I6" s="776"/>
      <c r="J6" s="776"/>
      <c r="K6" s="483"/>
    </row>
    <row r="7" spans="1:11" ht="25.5" customHeight="1">
      <c r="A7" s="757" t="s">
        <v>1942</v>
      </c>
      <c r="B7" s="791" t="s">
        <v>1507</v>
      </c>
      <c r="C7" s="795"/>
      <c r="D7" s="795"/>
      <c r="E7" s="796"/>
      <c r="F7" s="757" t="s">
        <v>1506</v>
      </c>
      <c r="G7" s="757"/>
      <c r="H7" s="795"/>
      <c r="I7" s="795"/>
      <c r="J7" s="795"/>
      <c r="K7" s="483"/>
    </row>
    <row r="8" spans="1:11" ht="33" customHeight="1">
      <c r="A8" s="757">
        <v>1</v>
      </c>
      <c r="B8" s="791" t="s">
        <v>1508</v>
      </c>
      <c r="C8" s="776"/>
      <c r="D8" s="776"/>
      <c r="E8" s="793"/>
      <c r="F8" s="757" t="s">
        <v>1506</v>
      </c>
      <c r="G8" s="757"/>
      <c r="H8" s="776"/>
      <c r="I8" s="776"/>
      <c r="J8" s="776"/>
      <c r="K8" s="483"/>
    </row>
    <row r="9" spans="1:11" ht="24.75" customHeight="1">
      <c r="A9" s="757">
        <v>2</v>
      </c>
      <c r="B9" s="776" t="s">
        <v>1509</v>
      </c>
      <c r="C9" s="793"/>
      <c r="D9" s="793"/>
      <c r="E9" s="776"/>
      <c r="F9" s="776"/>
      <c r="G9" s="776"/>
      <c r="H9" s="776"/>
      <c r="I9" s="776"/>
      <c r="J9" s="776"/>
      <c r="K9" s="483"/>
    </row>
    <row r="10" spans="1:11" ht="24" customHeight="1">
      <c r="A10" s="757" t="s">
        <v>394</v>
      </c>
      <c r="B10" s="764" t="s">
        <v>1510</v>
      </c>
      <c r="C10" s="793"/>
      <c r="D10" s="793"/>
      <c r="E10" s="776"/>
      <c r="F10" s="793"/>
      <c r="G10" s="776"/>
      <c r="H10" s="776"/>
      <c r="I10" s="776"/>
      <c r="J10" s="776"/>
      <c r="K10" s="483"/>
    </row>
    <row r="11" spans="1:11" ht="27" customHeight="1">
      <c r="A11" s="757" t="s">
        <v>1511</v>
      </c>
      <c r="B11" s="764" t="s">
        <v>1512</v>
      </c>
      <c r="C11" s="793"/>
      <c r="D11" s="793"/>
      <c r="E11" s="776"/>
      <c r="F11" s="793"/>
      <c r="G11" s="776"/>
      <c r="H11" s="776"/>
      <c r="I11" s="776"/>
      <c r="J11" s="776"/>
      <c r="K11" s="483"/>
    </row>
    <row r="12" spans="1:11" ht="25.5" customHeight="1">
      <c r="A12" s="757" t="s">
        <v>1513</v>
      </c>
      <c r="B12" s="764" t="s">
        <v>1514</v>
      </c>
      <c r="C12" s="793"/>
      <c r="D12" s="793"/>
      <c r="E12" s="776"/>
      <c r="F12" s="793"/>
      <c r="G12" s="776"/>
      <c r="H12" s="776"/>
      <c r="I12" s="776"/>
      <c r="J12" s="776"/>
      <c r="K12" s="483"/>
    </row>
    <row r="13" spans="1:11" ht="28.5" customHeight="1">
      <c r="A13" s="757">
        <v>3</v>
      </c>
      <c r="B13" s="776" t="s">
        <v>1515</v>
      </c>
      <c r="C13" s="793"/>
      <c r="D13" s="793"/>
      <c r="E13" s="793"/>
      <c r="F13" s="793"/>
      <c r="G13" s="776"/>
      <c r="H13" s="776"/>
      <c r="I13" s="776"/>
      <c r="J13" s="776"/>
      <c r="K13" s="483"/>
    </row>
    <row r="14" spans="1:11" ht="27.75" customHeight="1">
      <c r="A14" s="757">
        <v>4</v>
      </c>
      <c r="B14" s="776" t="s">
        <v>1516</v>
      </c>
      <c r="C14" s="793"/>
      <c r="D14" s="793"/>
      <c r="E14" s="793"/>
      <c r="F14" s="793"/>
      <c r="G14" s="776"/>
      <c r="H14" s="776"/>
      <c r="I14" s="776"/>
      <c r="J14" s="776"/>
      <c r="K14" s="483"/>
    </row>
    <row r="15" spans="1:11" ht="27.75" customHeight="1">
      <c r="A15" s="757">
        <v>5</v>
      </c>
      <c r="B15" s="776" t="s">
        <v>1517</v>
      </c>
      <c r="C15" s="793"/>
      <c r="D15" s="793"/>
      <c r="E15" s="793"/>
      <c r="F15" s="793"/>
      <c r="G15" s="776"/>
      <c r="H15" s="776"/>
      <c r="I15" s="776"/>
      <c r="J15" s="776"/>
      <c r="K15" s="483"/>
    </row>
    <row r="16" spans="1:11">
      <c r="A16" s="757">
        <v>6</v>
      </c>
      <c r="B16" s="797" t="s">
        <v>42</v>
      </c>
      <c r="C16" s="793"/>
      <c r="D16" s="793"/>
      <c r="E16" s="793"/>
      <c r="F16" s="793"/>
      <c r="G16" s="776"/>
      <c r="H16" s="776"/>
      <c r="I16" s="776"/>
      <c r="J16" s="776"/>
      <c r="K16" s="483"/>
    </row>
    <row r="37" spans="11:11" ht="23.5">
      <c r="K37" s="484"/>
    </row>
    <row r="38" spans="11:11">
      <c r="K38" s="157"/>
    </row>
  </sheetData>
  <pageMargins left="0.70866141732283472" right="0.70866141732283472" top="0.74803149606299213" bottom="0.74803149606299213" header="0.31496062992125984" footer="0.31496062992125984"/>
  <pageSetup paperSize="9" scale="67" orientation="landscape" r:id="rId1"/>
  <headerFooter>
    <oddHeader>&amp;CCS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theme="9" tint="0.79998168889431442"/>
    <pageSetUpPr fitToPage="1"/>
  </sheetPr>
  <dimension ref="A1:D14"/>
  <sheetViews>
    <sheetView showGridLines="0" view="pageLayout" zoomScaleNormal="100" workbookViewId="0">
      <selection activeCell="B11" sqref="B11"/>
    </sheetView>
  </sheetViews>
  <sheetFormatPr defaultColWidth="9.1796875" defaultRowHeight="14.5"/>
  <cols>
    <col min="2" max="2" width="79.453125" customWidth="1"/>
    <col min="3" max="3" width="15.54296875" customWidth="1"/>
    <col min="4" max="4" width="18.7265625" customWidth="1"/>
  </cols>
  <sheetData>
    <row r="1" spans="1:4" ht="39" customHeight="1">
      <c r="A1" s="1324" t="s">
        <v>1491</v>
      </c>
      <c r="B1" s="1323"/>
      <c r="C1" s="1323"/>
      <c r="D1" s="1323"/>
    </row>
    <row r="2" spans="1:4">
      <c r="A2" s="72"/>
      <c r="C2" s="72"/>
      <c r="D2" s="72"/>
    </row>
    <row r="3" spans="1:4">
      <c r="A3" s="483"/>
      <c r="B3" s="799" t="s">
        <v>223</v>
      </c>
      <c r="C3" s="750" t="s">
        <v>6</v>
      </c>
      <c r="D3" s="750" t="s">
        <v>7</v>
      </c>
    </row>
    <row r="4" spans="1:4">
      <c r="A4" s="483"/>
      <c r="B4" s="1325"/>
      <c r="C4" s="1326" t="s">
        <v>1468</v>
      </c>
      <c r="D4" s="1327" t="s">
        <v>1518</v>
      </c>
    </row>
    <row r="5" spans="1:4" ht="15" customHeight="1">
      <c r="A5" s="483"/>
      <c r="B5" s="1325"/>
      <c r="C5" s="1326"/>
      <c r="D5" s="1327"/>
    </row>
    <row r="6" spans="1:4" ht="41.25" customHeight="1">
      <c r="A6" s="767">
        <v>1</v>
      </c>
      <c r="B6" s="801" t="s">
        <v>1519</v>
      </c>
      <c r="C6" s="767"/>
      <c r="D6" s="767"/>
    </row>
    <row r="7" spans="1:4" ht="20.149999999999999" customHeight="1">
      <c r="A7" s="767">
        <v>2</v>
      </c>
      <c r="B7" s="801" t="s">
        <v>1520</v>
      </c>
      <c r="C7" s="800"/>
      <c r="D7" s="767"/>
    </row>
    <row r="8" spans="1:4" ht="20.149999999999999" customHeight="1">
      <c r="A8" s="767">
        <v>3</v>
      </c>
      <c r="B8" s="801" t="s">
        <v>1521</v>
      </c>
      <c r="C8" s="800"/>
      <c r="D8" s="767"/>
    </row>
    <row r="9" spans="1:4" ht="20.149999999999999" customHeight="1">
      <c r="A9" s="767">
        <v>4</v>
      </c>
      <c r="B9" s="801" t="s">
        <v>1522</v>
      </c>
      <c r="C9" s="767"/>
      <c r="D9" s="767"/>
    </row>
    <row r="10" spans="1:4" ht="20.149999999999999" customHeight="1">
      <c r="A10" s="802" t="s">
        <v>591</v>
      </c>
      <c r="B10" s="803" t="s">
        <v>1943</v>
      </c>
      <c r="C10" s="767"/>
      <c r="D10" s="767"/>
    </row>
    <row r="11" spans="1:4" ht="29.25" customHeight="1">
      <c r="A11" s="767">
        <v>5</v>
      </c>
      <c r="B11" s="804" t="s">
        <v>1523</v>
      </c>
      <c r="C11" s="767"/>
      <c r="D11" s="767"/>
    </row>
    <row r="12" spans="1:4">
      <c r="B12" s="32"/>
    </row>
    <row r="13" spans="1:4">
      <c r="A13" s="483"/>
    </row>
    <row r="14" spans="1:4">
      <c r="A14" s="483"/>
    </row>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theme="9" tint="0.79998168889431442"/>
    <pageSetUpPr fitToPage="1"/>
  </sheetPr>
  <dimension ref="A1:P19"/>
  <sheetViews>
    <sheetView showGridLines="0" view="pageLayout" zoomScaleNormal="115" workbookViewId="0">
      <selection activeCell="B21" sqref="B21"/>
    </sheetView>
  </sheetViews>
  <sheetFormatPr defaultColWidth="9.1796875" defaultRowHeight="14.5"/>
  <cols>
    <col min="1" max="1" width="9.1796875" style="69"/>
    <col min="2" max="2" width="56.7265625" customWidth="1"/>
    <col min="14" max="14" width="20.1796875" style="32" customWidth="1"/>
  </cols>
  <sheetData>
    <row r="1" spans="1:16" ht="42.65" customHeight="1">
      <c r="A1" s="1328" t="s">
        <v>1492</v>
      </c>
      <c r="B1" s="1323"/>
      <c r="C1" s="1323"/>
      <c r="D1" s="1323"/>
      <c r="E1" s="1323"/>
      <c r="F1" s="1323"/>
      <c r="G1" s="1323"/>
      <c r="H1" s="1323"/>
      <c r="I1" s="1323"/>
      <c r="J1" s="1323"/>
      <c r="K1" s="1323"/>
      <c r="L1" s="1323"/>
      <c r="M1" s="1323"/>
    </row>
    <row r="2" spans="1:16">
      <c r="A2" s="799" t="s">
        <v>223</v>
      </c>
    </row>
    <row r="3" spans="1:16">
      <c r="A3" s="485"/>
    </row>
    <row r="4" spans="1:16" ht="20.149999999999999" customHeight="1">
      <c r="A4" s="486"/>
      <c r="B4" s="1329" t="s">
        <v>1458</v>
      </c>
      <c r="C4" s="1327" t="s">
        <v>951</v>
      </c>
      <c r="D4" s="1327"/>
      <c r="E4" s="1327"/>
      <c r="F4" s="1327"/>
      <c r="G4" s="1327"/>
      <c r="H4" s="1327"/>
      <c r="I4" s="1327"/>
      <c r="J4" s="1327"/>
      <c r="K4" s="1327"/>
      <c r="L4" s="1327"/>
      <c r="M4" s="1327"/>
      <c r="N4" s="487"/>
    </row>
    <row r="5" spans="1:16" ht="20.149999999999999" customHeight="1">
      <c r="A5" s="486"/>
      <c r="B5" s="1329"/>
      <c r="C5" s="750" t="s">
        <v>6</v>
      </c>
      <c r="D5" s="750" t="s">
        <v>7</v>
      </c>
      <c r="E5" s="750" t="s">
        <v>8</v>
      </c>
      <c r="F5" s="750" t="s">
        <v>43</v>
      </c>
      <c r="G5" s="750" t="s">
        <v>44</v>
      </c>
      <c r="H5" s="750" t="s">
        <v>159</v>
      </c>
      <c r="I5" s="750" t="s">
        <v>160</v>
      </c>
      <c r="J5" s="750" t="s">
        <v>194</v>
      </c>
      <c r="K5" s="750" t="s">
        <v>449</v>
      </c>
      <c r="L5" s="750" t="s">
        <v>450</v>
      </c>
      <c r="M5" s="750" t="s">
        <v>451</v>
      </c>
      <c r="N5" s="753" t="s">
        <v>452</v>
      </c>
    </row>
    <row r="6" spans="1:16" ht="31.5" customHeight="1">
      <c r="A6" s="488"/>
      <c r="B6" s="1329"/>
      <c r="C6" s="805">
        <v>0</v>
      </c>
      <c r="D6" s="805">
        <v>0.02</v>
      </c>
      <c r="E6" s="805">
        <v>0.04</v>
      </c>
      <c r="F6" s="805">
        <v>0.1</v>
      </c>
      <c r="G6" s="805">
        <v>0.2</v>
      </c>
      <c r="H6" s="805">
        <v>0.5</v>
      </c>
      <c r="I6" s="805">
        <v>0.7</v>
      </c>
      <c r="J6" s="805">
        <v>0.75</v>
      </c>
      <c r="K6" s="805">
        <v>1</v>
      </c>
      <c r="L6" s="805">
        <v>1.5</v>
      </c>
      <c r="M6" s="750" t="s">
        <v>953</v>
      </c>
      <c r="N6" s="753" t="s">
        <v>1944</v>
      </c>
    </row>
    <row r="7" spans="1:16" ht="24" customHeight="1">
      <c r="A7" s="750">
        <v>1</v>
      </c>
      <c r="B7" s="806" t="s">
        <v>1411</v>
      </c>
      <c r="C7" s="767"/>
      <c r="D7" s="767"/>
      <c r="E7" s="767"/>
      <c r="F7" s="767"/>
      <c r="G7" s="767"/>
      <c r="H7" s="767"/>
      <c r="I7" s="767"/>
      <c r="J7" s="767"/>
      <c r="K7" s="767"/>
      <c r="L7" s="767"/>
      <c r="M7" s="767"/>
      <c r="N7" s="801"/>
    </row>
    <row r="8" spans="1:16" ht="20.149999999999999" customHeight="1">
      <c r="A8" s="750">
        <v>2</v>
      </c>
      <c r="B8" s="806" t="s">
        <v>1524</v>
      </c>
      <c r="C8" s="767"/>
      <c r="D8" s="767"/>
      <c r="E8" s="767"/>
      <c r="F8" s="767"/>
      <c r="G8" s="767"/>
      <c r="H8" s="767"/>
      <c r="I8" s="767"/>
      <c r="J8" s="767"/>
      <c r="K8" s="767"/>
      <c r="L8" s="767"/>
      <c r="M8" s="767"/>
      <c r="N8" s="801"/>
    </row>
    <row r="9" spans="1:16" ht="20.149999999999999" customHeight="1">
      <c r="A9" s="750">
        <v>3</v>
      </c>
      <c r="B9" s="806" t="s">
        <v>937</v>
      </c>
      <c r="C9" s="767"/>
      <c r="D9" s="767"/>
      <c r="E9" s="767"/>
      <c r="F9" s="767"/>
      <c r="G9" s="767"/>
      <c r="H9" s="767"/>
      <c r="I9" s="767"/>
      <c r="J9" s="767"/>
      <c r="K9" s="767"/>
      <c r="L9" s="767"/>
      <c r="M9" s="767"/>
      <c r="N9" s="801"/>
    </row>
    <row r="10" spans="1:16" ht="20.149999999999999" customHeight="1">
      <c r="A10" s="750">
        <v>4</v>
      </c>
      <c r="B10" s="806" t="s">
        <v>938</v>
      </c>
      <c r="C10" s="767"/>
      <c r="D10" s="767"/>
      <c r="E10" s="767"/>
      <c r="F10" s="767"/>
      <c r="G10" s="767"/>
      <c r="H10" s="767"/>
      <c r="I10" s="767"/>
      <c r="J10" s="767"/>
      <c r="K10" s="767"/>
      <c r="L10" s="767"/>
      <c r="M10" s="767"/>
      <c r="N10" s="801"/>
    </row>
    <row r="11" spans="1:16" ht="20.149999999999999" customHeight="1">
      <c r="A11" s="750">
        <v>5</v>
      </c>
      <c r="B11" s="806" t="s">
        <v>939</v>
      </c>
      <c r="C11" s="767"/>
      <c r="D11" s="767"/>
      <c r="E11" s="767"/>
      <c r="F11" s="767"/>
      <c r="G11" s="767"/>
      <c r="H11" s="767"/>
      <c r="I11" s="767"/>
      <c r="J11" s="767"/>
      <c r="K11" s="767"/>
      <c r="L11" s="767"/>
      <c r="M11" s="767"/>
      <c r="N11" s="801"/>
    </row>
    <row r="12" spans="1:16" ht="20.149999999999999" customHeight="1">
      <c r="A12" s="750">
        <v>6</v>
      </c>
      <c r="B12" s="806" t="s">
        <v>940</v>
      </c>
      <c r="C12" s="767"/>
      <c r="D12" s="767"/>
      <c r="E12" s="767"/>
      <c r="F12" s="767"/>
      <c r="G12" s="767"/>
      <c r="H12" s="767"/>
      <c r="I12" s="767"/>
      <c r="J12" s="767"/>
      <c r="K12" s="767"/>
      <c r="L12" s="767"/>
      <c r="M12" s="767"/>
      <c r="N12" s="801"/>
      <c r="P12" s="27"/>
    </row>
    <row r="13" spans="1:16" ht="20.149999999999999" customHeight="1">
      <c r="A13" s="750">
        <v>7</v>
      </c>
      <c r="B13" s="806" t="s">
        <v>941</v>
      </c>
      <c r="C13" s="767"/>
      <c r="D13" s="767"/>
      <c r="E13" s="767"/>
      <c r="F13" s="767"/>
      <c r="G13" s="767"/>
      <c r="H13" s="767"/>
      <c r="I13" s="767"/>
      <c r="J13" s="767"/>
      <c r="K13" s="767"/>
      <c r="L13" s="767"/>
      <c r="M13" s="767"/>
      <c r="N13" s="801"/>
    </row>
    <row r="14" spans="1:16" ht="20.149999999999999" customHeight="1">
      <c r="A14" s="750">
        <v>8</v>
      </c>
      <c r="B14" s="806" t="s">
        <v>942</v>
      </c>
      <c r="C14" s="767"/>
      <c r="D14" s="767"/>
      <c r="E14" s="767"/>
      <c r="F14" s="767"/>
      <c r="G14" s="767"/>
      <c r="H14" s="767"/>
      <c r="I14" s="767"/>
      <c r="J14" s="767"/>
      <c r="K14" s="767"/>
      <c r="L14" s="767"/>
      <c r="M14" s="767"/>
      <c r="N14" s="801"/>
    </row>
    <row r="15" spans="1:16" ht="20.149999999999999" customHeight="1">
      <c r="A15" s="750">
        <v>9</v>
      </c>
      <c r="B15" s="806" t="s">
        <v>947</v>
      </c>
      <c r="C15" s="767"/>
      <c r="D15" s="767"/>
      <c r="E15" s="767"/>
      <c r="F15" s="767"/>
      <c r="G15" s="767"/>
      <c r="H15" s="767"/>
      <c r="I15" s="767"/>
      <c r="J15" s="767"/>
      <c r="K15" s="767"/>
      <c r="L15" s="767"/>
      <c r="M15" s="767"/>
      <c r="N15" s="801"/>
    </row>
    <row r="16" spans="1:16" ht="20.149999999999999" customHeight="1">
      <c r="A16" s="750">
        <v>10</v>
      </c>
      <c r="B16" s="806" t="s">
        <v>949</v>
      </c>
      <c r="C16" s="767"/>
      <c r="D16" s="767"/>
      <c r="E16" s="767"/>
      <c r="F16" s="767"/>
      <c r="G16" s="767"/>
      <c r="H16" s="767"/>
      <c r="I16" s="767"/>
      <c r="J16" s="767"/>
      <c r="K16" s="767"/>
      <c r="L16" s="767"/>
      <c r="M16" s="767"/>
      <c r="N16" s="801"/>
    </row>
    <row r="17" spans="1:14" ht="20.149999999999999" customHeight="1">
      <c r="A17" s="750">
        <v>11</v>
      </c>
      <c r="B17" s="807" t="s">
        <v>1525</v>
      </c>
      <c r="C17" s="767"/>
      <c r="D17" s="767"/>
      <c r="E17" s="767"/>
      <c r="F17" s="767"/>
      <c r="G17" s="767"/>
      <c r="H17" s="767"/>
      <c r="I17" s="767"/>
      <c r="J17" s="767"/>
      <c r="K17" s="767"/>
      <c r="L17" s="767"/>
      <c r="M17" s="767"/>
      <c r="N17" s="801"/>
    </row>
    <row r="19" spans="1:14">
      <c r="B19" s="27"/>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70" orientation="landscape" r:id="rId1"/>
  <headerFooter>
    <oddHeader>&amp;CCS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theme="9" tint="0.79998168889431442"/>
  </sheetPr>
  <dimension ref="A1:T28"/>
  <sheetViews>
    <sheetView showGridLines="0" view="pageLayout" zoomScaleNormal="100" workbookViewId="0">
      <selection sqref="A1:J1"/>
    </sheetView>
  </sheetViews>
  <sheetFormatPr defaultColWidth="9.1796875" defaultRowHeight="14.5"/>
  <cols>
    <col min="2" max="2" width="20.54296875" customWidth="1"/>
    <col min="3" max="3" width="29.26953125" customWidth="1"/>
    <col min="4" max="10" width="10.7265625" customWidth="1"/>
  </cols>
  <sheetData>
    <row r="1" spans="1:13" ht="40.9" customHeight="1">
      <c r="A1" s="1324" t="s">
        <v>1493</v>
      </c>
      <c r="B1" s="1323"/>
      <c r="C1" s="1323"/>
      <c r="D1" s="1323"/>
      <c r="E1" s="1323"/>
      <c r="F1" s="1323"/>
      <c r="G1" s="1323"/>
      <c r="H1" s="1323"/>
      <c r="I1" s="1323"/>
      <c r="J1" s="1323"/>
    </row>
    <row r="2" spans="1:13" ht="15.5">
      <c r="A2" s="798" t="s">
        <v>223</v>
      </c>
      <c r="E2" s="489"/>
    </row>
    <row r="3" spans="1:13">
      <c r="B3" s="77"/>
      <c r="C3" s="482"/>
      <c r="D3" s="490"/>
      <c r="E3" s="482"/>
      <c r="F3" s="482"/>
      <c r="G3" s="482"/>
      <c r="H3" s="482"/>
      <c r="I3" s="482"/>
      <c r="J3" s="482"/>
      <c r="M3" s="157"/>
    </row>
    <row r="4" spans="1:13" ht="20.149999999999999" customHeight="1">
      <c r="B4" s="304"/>
      <c r="C4" s="22"/>
      <c r="D4" s="28" t="s">
        <v>6</v>
      </c>
      <c r="E4" s="28" t="s">
        <v>7</v>
      </c>
      <c r="F4" s="28" t="s">
        <v>8</v>
      </c>
      <c r="G4" s="28" t="s">
        <v>43</v>
      </c>
      <c r="H4" s="28" t="s">
        <v>44</v>
      </c>
      <c r="I4" s="28" t="s">
        <v>159</v>
      </c>
      <c r="J4" s="28" t="s">
        <v>160</v>
      </c>
    </row>
    <row r="5" spans="1:13" ht="20.149999999999999" customHeight="1">
      <c r="B5" s="1257"/>
      <c r="C5" s="1029" t="s">
        <v>1526</v>
      </c>
      <c r="D5" s="1331" t="s">
        <v>106</v>
      </c>
      <c r="E5" s="1266" t="s">
        <v>1377</v>
      </c>
      <c r="F5" s="1266" t="s">
        <v>1378</v>
      </c>
      <c r="G5" s="1266" t="s">
        <v>1379</v>
      </c>
      <c r="H5" s="1266" t="s">
        <v>1380</v>
      </c>
      <c r="I5" s="1266" t="s">
        <v>1518</v>
      </c>
      <c r="J5" s="1266" t="s">
        <v>1527</v>
      </c>
    </row>
    <row r="6" spans="1:13" ht="81" customHeight="1">
      <c r="A6" s="491"/>
      <c r="B6" s="1257"/>
      <c r="C6" s="1029"/>
      <c r="D6" s="1332"/>
      <c r="E6" s="1267"/>
      <c r="F6" s="1267"/>
      <c r="G6" s="1267"/>
      <c r="H6" s="1267"/>
      <c r="I6" s="1267"/>
      <c r="J6" s="1267"/>
    </row>
    <row r="7" spans="1:13" ht="34.5" customHeight="1">
      <c r="A7" s="125" t="s">
        <v>1528</v>
      </c>
      <c r="B7" s="42" t="s">
        <v>1385</v>
      </c>
      <c r="C7" s="22"/>
      <c r="D7" s="42"/>
      <c r="E7" s="42"/>
      <c r="F7" s="42"/>
      <c r="G7" s="42"/>
      <c r="H7" s="42"/>
      <c r="I7" s="42"/>
      <c r="J7" s="42"/>
    </row>
    <row r="8" spans="1:13" ht="20.149999999999999" customHeight="1">
      <c r="A8" s="492">
        <v>1</v>
      </c>
      <c r="B8" s="42"/>
      <c r="C8" s="22" t="s">
        <v>1386</v>
      </c>
      <c r="D8" s="42"/>
      <c r="E8" s="42"/>
      <c r="F8" s="42"/>
      <c r="G8" s="42"/>
      <c r="H8" s="42"/>
      <c r="I8" s="42"/>
      <c r="J8" s="42"/>
    </row>
    <row r="9" spans="1:13" ht="20.149999999999999" customHeight="1">
      <c r="A9" s="492">
        <v>2</v>
      </c>
      <c r="B9" s="42"/>
      <c r="C9" s="22" t="s">
        <v>1389</v>
      </c>
      <c r="D9" s="42"/>
      <c r="E9" s="42"/>
      <c r="F9" s="42"/>
      <c r="G9" s="42"/>
      <c r="H9" s="42"/>
      <c r="I9" s="42"/>
      <c r="J9" s="42"/>
    </row>
    <row r="10" spans="1:13" ht="20.149999999999999" customHeight="1">
      <c r="A10" s="492">
        <v>3</v>
      </c>
      <c r="B10" s="42"/>
      <c r="C10" s="22" t="s">
        <v>1390</v>
      </c>
      <c r="D10" s="42"/>
      <c r="E10" s="42"/>
      <c r="F10" s="42"/>
      <c r="G10" s="42"/>
      <c r="H10" s="42"/>
      <c r="I10" s="42"/>
      <c r="J10" s="42"/>
    </row>
    <row r="11" spans="1:13" ht="20.149999999999999" customHeight="1">
      <c r="A11" s="492">
        <v>4</v>
      </c>
      <c r="B11" s="42"/>
      <c r="C11" s="22" t="s">
        <v>1391</v>
      </c>
      <c r="D11" s="42"/>
      <c r="E11" s="42"/>
      <c r="F11" s="42"/>
      <c r="G11" s="42"/>
      <c r="H11" s="42"/>
      <c r="I11" s="42"/>
      <c r="J11" s="42"/>
    </row>
    <row r="12" spans="1:13" ht="20.149999999999999" customHeight="1">
      <c r="A12" s="492">
        <v>5</v>
      </c>
      <c r="B12" s="42"/>
      <c r="C12" s="22" t="s">
        <v>1392</v>
      </c>
      <c r="D12" s="42"/>
      <c r="E12" s="42"/>
      <c r="F12" s="42"/>
      <c r="G12" s="42"/>
      <c r="H12" s="42"/>
      <c r="I12" s="42"/>
      <c r="J12" s="42"/>
    </row>
    <row r="13" spans="1:13" ht="20.149999999999999" customHeight="1">
      <c r="A13" s="492">
        <v>6</v>
      </c>
      <c r="B13" s="42"/>
      <c r="C13" s="22" t="s">
        <v>1395</v>
      </c>
      <c r="D13" s="42"/>
      <c r="E13" s="42"/>
      <c r="F13" s="42"/>
      <c r="G13" s="42"/>
      <c r="H13" s="42"/>
      <c r="I13" s="42"/>
      <c r="J13" s="42"/>
    </row>
    <row r="14" spans="1:13" ht="20.149999999999999" customHeight="1">
      <c r="A14" s="492">
        <v>7</v>
      </c>
      <c r="B14" s="42"/>
      <c r="C14" s="22" t="s">
        <v>1398</v>
      </c>
      <c r="D14" s="42"/>
      <c r="E14" s="42"/>
      <c r="F14" s="42"/>
      <c r="G14" s="42"/>
      <c r="H14" s="42"/>
      <c r="I14" s="42"/>
      <c r="J14" s="42"/>
    </row>
    <row r="15" spans="1:13" ht="20.149999999999999" customHeight="1">
      <c r="A15" s="492">
        <v>8</v>
      </c>
      <c r="B15" s="42"/>
      <c r="C15" s="22" t="s">
        <v>1402</v>
      </c>
      <c r="D15" s="42"/>
      <c r="E15" s="42"/>
      <c r="F15" s="42"/>
      <c r="G15" s="42"/>
      <c r="H15" s="42"/>
      <c r="I15" s="42"/>
      <c r="J15" s="42"/>
    </row>
    <row r="16" spans="1:13" ht="20.149999999999999" customHeight="1">
      <c r="A16" s="492" t="s">
        <v>1278</v>
      </c>
      <c r="B16" s="42"/>
      <c r="C16" s="28" t="s">
        <v>1529</v>
      </c>
      <c r="D16" s="42"/>
      <c r="E16" s="42"/>
      <c r="F16" s="42"/>
      <c r="G16" s="42"/>
      <c r="H16" s="42"/>
      <c r="I16" s="42"/>
      <c r="J16" s="42"/>
    </row>
    <row r="17" spans="1:20" ht="27" customHeight="1">
      <c r="A17" s="493" t="s">
        <v>1530</v>
      </c>
      <c r="B17" s="1330" t="s">
        <v>1531</v>
      </c>
      <c r="C17" s="1330"/>
      <c r="D17" s="42"/>
      <c r="E17" s="42"/>
      <c r="F17" s="42"/>
      <c r="G17" s="42"/>
      <c r="H17" s="42"/>
      <c r="I17" s="42"/>
      <c r="J17" s="42"/>
    </row>
    <row r="18" spans="1:20">
      <c r="B18" s="112"/>
    </row>
    <row r="27" spans="1:20" ht="23.5">
      <c r="O27" s="484"/>
      <c r="P27" s="494"/>
      <c r="Q27" s="494"/>
      <c r="R27" s="494"/>
      <c r="S27" s="494"/>
      <c r="T27" s="494"/>
    </row>
    <row r="28" spans="1:20">
      <c r="O28" s="157"/>
    </row>
  </sheetData>
  <mergeCells count="1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9" tint="0.79998168889431442"/>
  </sheetPr>
  <dimension ref="A1:M18"/>
  <sheetViews>
    <sheetView showGridLines="0" view="pageLayout" zoomScaleNormal="100" workbookViewId="0">
      <selection activeCell="E18" sqref="E18"/>
    </sheetView>
  </sheetViews>
  <sheetFormatPr defaultColWidth="9.1796875" defaultRowHeight="14.5"/>
  <cols>
    <col min="1" max="1" width="4" customWidth="1"/>
    <col min="2" max="2" width="23.81640625" customWidth="1"/>
    <col min="3" max="10" width="14.453125" customWidth="1"/>
  </cols>
  <sheetData>
    <row r="1" spans="1:10" ht="18.5">
      <c r="A1" s="628" t="s">
        <v>1494</v>
      </c>
    </row>
    <row r="2" spans="1:10" ht="20">
      <c r="A2" s="798" t="s">
        <v>1532</v>
      </c>
      <c r="B2" s="495"/>
    </row>
    <row r="4" spans="1:10">
      <c r="B4" s="483"/>
      <c r="C4" s="750" t="s">
        <v>6</v>
      </c>
      <c r="D4" s="750" t="s">
        <v>7</v>
      </c>
      <c r="E4" s="750" t="s">
        <v>8</v>
      </c>
      <c r="F4" s="750" t="s">
        <v>43</v>
      </c>
      <c r="G4" s="750" t="s">
        <v>44</v>
      </c>
      <c r="H4" s="750" t="s">
        <v>159</v>
      </c>
      <c r="I4" s="750" t="s">
        <v>160</v>
      </c>
      <c r="J4" s="750" t="s">
        <v>194</v>
      </c>
    </row>
    <row r="5" spans="1:10" ht="15" customHeight="1">
      <c r="B5" s="483"/>
      <c r="C5" s="1327" t="s">
        <v>1533</v>
      </c>
      <c r="D5" s="1327"/>
      <c r="E5" s="1327"/>
      <c r="F5" s="1327"/>
      <c r="G5" s="1333" t="s">
        <v>1534</v>
      </c>
      <c r="H5" s="1334"/>
      <c r="I5" s="1334"/>
      <c r="J5" s="1335"/>
    </row>
    <row r="6" spans="1:10" ht="27" customHeight="1">
      <c r="A6" s="808"/>
      <c r="B6" s="1336" t="s">
        <v>1535</v>
      </c>
      <c r="C6" s="1327" t="s">
        <v>1536</v>
      </c>
      <c r="D6" s="1327"/>
      <c r="E6" s="1327" t="s">
        <v>1537</v>
      </c>
      <c r="F6" s="1327"/>
      <c r="G6" s="1333" t="s">
        <v>1536</v>
      </c>
      <c r="H6" s="1335"/>
      <c r="I6" s="1333" t="s">
        <v>1537</v>
      </c>
      <c r="J6" s="1335"/>
    </row>
    <row r="7" spans="1:10">
      <c r="A7" s="808"/>
      <c r="B7" s="1336"/>
      <c r="C7" s="750" t="s">
        <v>1538</v>
      </c>
      <c r="D7" s="750" t="s">
        <v>1539</v>
      </c>
      <c r="E7" s="750" t="s">
        <v>1538</v>
      </c>
      <c r="F7" s="750" t="s">
        <v>1539</v>
      </c>
      <c r="G7" s="753" t="s">
        <v>1538</v>
      </c>
      <c r="H7" s="753" t="s">
        <v>1539</v>
      </c>
      <c r="I7" s="753" t="s">
        <v>1538</v>
      </c>
      <c r="J7" s="753" t="s">
        <v>1539</v>
      </c>
    </row>
    <row r="8" spans="1:10">
      <c r="A8" s="809">
        <v>1</v>
      </c>
      <c r="B8" s="801" t="s">
        <v>1540</v>
      </c>
      <c r="C8" s="750"/>
      <c r="D8" s="750"/>
      <c r="E8" s="750"/>
      <c r="F8" s="750"/>
      <c r="G8" s="750"/>
      <c r="H8" s="750"/>
      <c r="I8" s="750"/>
      <c r="J8" s="750"/>
    </row>
    <row r="9" spans="1:10">
      <c r="A9" s="809">
        <v>2</v>
      </c>
      <c r="B9" s="801" t="s">
        <v>1541</v>
      </c>
      <c r="C9" s="750"/>
      <c r="D9" s="750"/>
      <c r="E9" s="750"/>
      <c r="F9" s="750"/>
      <c r="G9" s="750"/>
      <c r="H9" s="750"/>
      <c r="I9" s="750"/>
      <c r="J9" s="750"/>
    </row>
    <row r="10" spans="1:10">
      <c r="A10" s="809">
        <v>3</v>
      </c>
      <c r="B10" s="801" t="s">
        <v>1542</v>
      </c>
      <c r="C10" s="750"/>
      <c r="D10" s="750"/>
      <c r="E10" s="750"/>
      <c r="F10" s="750"/>
      <c r="G10" s="750"/>
      <c r="H10" s="750"/>
      <c r="I10" s="750"/>
      <c r="J10" s="750"/>
    </row>
    <row r="11" spans="1:10">
      <c r="A11" s="809">
        <v>4</v>
      </c>
      <c r="B11" s="801" t="s">
        <v>1543</v>
      </c>
      <c r="C11" s="750"/>
      <c r="D11" s="750"/>
      <c r="E11" s="750"/>
      <c r="F11" s="750"/>
      <c r="G11" s="750"/>
      <c r="H11" s="750"/>
      <c r="I11" s="750"/>
      <c r="J11" s="750"/>
    </row>
    <row r="12" spans="1:10">
      <c r="A12" s="809">
        <v>5</v>
      </c>
      <c r="B12" s="801" t="s">
        <v>1544</v>
      </c>
      <c r="C12" s="750"/>
      <c r="D12" s="750"/>
      <c r="E12" s="750"/>
      <c r="F12" s="750"/>
      <c r="G12" s="750"/>
      <c r="H12" s="750"/>
      <c r="I12" s="750"/>
      <c r="J12" s="750"/>
    </row>
    <row r="13" spans="1:10">
      <c r="A13" s="809">
        <v>6</v>
      </c>
      <c r="B13" s="801" t="s">
        <v>1545</v>
      </c>
      <c r="C13" s="750"/>
      <c r="D13" s="750"/>
      <c r="E13" s="750"/>
      <c r="F13" s="750"/>
      <c r="G13" s="750"/>
      <c r="H13" s="750"/>
      <c r="I13" s="750"/>
      <c r="J13" s="750"/>
    </row>
    <row r="14" spans="1:10">
      <c r="A14" s="809">
        <v>7</v>
      </c>
      <c r="B14" s="801" t="s">
        <v>1546</v>
      </c>
      <c r="C14" s="750"/>
      <c r="D14" s="750"/>
      <c r="E14" s="750"/>
      <c r="F14" s="750"/>
      <c r="G14" s="750"/>
      <c r="H14" s="750"/>
      <c r="I14" s="750"/>
      <c r="J14" s="750"/>
    </row>
    <row r="15" spans="1:10">
      <c r="A15" s="809">
        <v>8</v>
      </c>
      <c r="B15" s="801" t="s">
        <v>890</v>
      </c>
      <c r="C15" s="750"/>
      <c r="D15" s="750"/>
      <c r="E15" s="750"/>
      <c r="F15" s="750"/>
      <c r="G15" s="750"/>
      <c r="H15" s="750"/>
      <c r="I15" s="750"/>
      <c r="J15" s="750"/>
    </row>
    <row r="16" spans="1:10">
      <c r="A16" s="810">
        <v>9</v>
      </c>
      <c r="B16" s="626" t="s">
        <v>42</v>
      </c>
      <c r="C16" s="626"/>
      <c r="D16" s="626"/>
      <c r="E16" s="626"/>
      <c r="F16" s="626"/>
      <c r="G16" s="626"/>
      <c r="H16" s="626"/>
      <c r="I16" s="626"/>
      <c r="J16" s="626"/>
    </row>
    <row r="17" spans="2:13">
      <c r="B17" s="72"/>
      <c r="C17" s="72"/>
      <c r="D17" s="72"/>
      <c r="E17" s="72"/>
      <c r="F17" s="72"/>
      <c r="G17" s="72"/>
      <c r="H17" s="72"/>
      <c r="I17" s="72"/>
      <c r="J17" s="72"/>
    </row>
    <row r="18" spans="2:13">
      <c r="M18" s="27"/>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&amp;CCS
Příloha XXV</oddHead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theme="9" tint="0.79998168889431442"/>
  </sheetPr>
  <dimension ref="A1:H15"/>
  <sheetViews>
    <sheetView showGridLines="0" view="pageLayout" zoomScaleNormal="100" workbookViewId="0">
      <selection activeCell="F3" sqref="F3"/>
    </sheetView>
  </sheetViews>
  <sheetFormatPr defaultColWidth="9.1796875" defaultRowHeight="14.5"/>
  <cols>
    <col min="2" max="2" width="37.453125" customWidth="1"/>
    <col min="3" max="4" width="18.1796875" customWidth="1"/>
  </cols>
  <sheetData>
    <row r="1" spans="1:8" ht="18.5">
      <c r="A1" s="628" t="s">
        <v>1495</v>
      </c>
    </row>
    <row r="2" spans="1:8" ht="15.5">
      <c r="A2" s="798" t="s">
        <v>223</v>
      </c>
    </row>
    <row r="3" spans="1:8">
      <c r="B3" s="282"/>
      <c r="C3" s="458"/>
      <c r="D3" s="458"/>
    </row>
    <row r="4" spans="1:8" ht="20.149999999999999" customHeight="1">
      <c r="B4" s="483"/>
      <c r="C4" s="753" t="s">
        <v>6</v>
      </c>
      <c r="D4" s="816" t="s">
        <v>7</v>
      </c>
    </row>
    <row r="5" spans="1:8" ht="20.149999999999999" customHeight="1">
      <c r="B5" s="483"/>
      <c r="C5" s="817" t="s">
        <v>1547</v>
      </c>
      <c r="D5" s="750" t="s">
        <v>1548</v>
      </c>
    </row>
    <row r="6" spans="1:8" ht="20.149999999999999" customHeight="1">
      <c r="A6" s="1337" t="s">
        <v>1549</v>
      </c>
      <c r="B6" s="1338"/>
      <c r="C6" s="811"/>
      <c r="D6" s="812"/>
      <c r="H6" s="27"/>
    </row>
    <row r="7" spans="1:8" ht="28.5" customHeight="1">
      <c r="A7" s="785">
        <v>1</v>
      </c>
      <c r="B7" s="813" t="s">
        <v>1550</v>
      </c>
      <c r="C7" s="767"/>
      <c r="D7" s="767"/>
    </row>
    <row r="8" spans="1:8" ht="30" customHeight="1">
      <c r="A8" s="785">
        <v>2</v>
      </c>
      <c r="B8" s="813" t="s">
        <v>1551</v>
      </c>
      <c r="C8" s="767"/>
      <c r="D8" s="767"/>
    </row>
    <row r="9" spans="1:8" ht="20.149999999999999" customHeight="1">
      <c r="A9" s="785">
        <v>3</v>
      </c>
      <c r="B9" s="813" t="s">
        <v>1552</v>
      </c>
      <c r="C9" s="767"/>
      <c r="D9" s="767"/>
    </row>
    <row r="10" spans="1:8" ht="20.149999999999999" customHeight="1">
      <c r="A10" s="785">
        <v>4</v>
      </c>
      <c r="B10" s="813" t="s">
        <v>1553</v>
      </c>
      <c r="C10" s="767"/>
      <c r="D10" s="767"/>
    </row>
    <row r="11" spans="1:8" ht="20.149999999999999" customHeight="1">
      <c r="A11" s="785">
        <v>5</v>
      </c>
      <c r="B11" s="813" t="s">
        <v>1554</v>
      </c>
      <c r="C11" s="767"/>
      <c r="D11" s="767"/>
    </row>
    <row r="12" spans="1:8" ht="20.149999999999999" customHeight="1">
      <c r="A12" s="785">
        <v>6</v>
      </c>
      <c r="B12" s="814" t="s">
        <v>1555</v>
      </c>
      <c r="C12" s="767"/>
      <c r="D12" s="767"/>
    </row>
    <row r="13" spans="1:8" ht="20.149999999999999" customHeight="1">
      <c r="A13" s="1337" t="s">
        <v>1556</v>
      </c>
      <c r="B13" s="1338"/>
      <c r="C13" s="815"/>
      <c r="D13" s="815"/>
    </row>
    <row r="14" spans="1:8" ht="20.149999999999999" customHeight="1">
      <c r="A14" s="788">
        <v>7</v>
      </c>
      <c r="B14" s="813" t="s">
        <v>1557</v>
      </c>
      <c r="C14" s="767"/>
      <c r="D14" s="767"/>
      <c r="H14" s="27"/>
    </row>
    <row r="15" spans="1:8" ht="20.149999999999999" customHeight="1">
      <c r="A15" s="788">
        <v>8</v>
      </c>
      <c r="B15" s="813" t="s">
        <v>1558</v>
      </c>
      <c r="C15" s="767"/>
      <c r="D15" s="767"/>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&amp;CCS
Příloha XXV</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2:J136"/>
  <sheetViews>
    <sheetView showGridLines="0" zoomScale="110" zoomScaleNormal="110" zoomScalePageLayoutView="80" workbookViewId="0">
      <selection activeCell="B9" sqref="B9"/>
    </sheetView>
  </sheetViews>
  <sheetFormatPr defaultRowHeight="14.5"/>
  <cols>
    <col min="1" max="1" width="4.453125" customWidth="1"/>
    <col min="2" max="2" width="8.453125" customWidth="1"/>
    <col min="3" max="3" width="60.1796875" customWidth="1"/>
    <col min="4" max="4" width="11.453125" customWidth="1"/>
    <col min="5" max="5" width="11" customWidth="1"/>
    <col min="6" max="6" width="10.54296875" customWidth="1"/>
    <col min="7" max="7" width="11.54296875" customWidth="1"/>
    <col min="8" max="8" width="10.54296875" customWidth="1"/>
  </cols>
  <sheetData>
    <row r="2" spans="1:8" ht="24.5">
      <c r="D2" s="601" t="s">
        <v>1900</v>
      </c>
    </row>
    <row r="3" spans="1:8">
      <c r="A3" s="3"/>
    </row>
    <row r="4" spans="1:8">
      <c r="A4" s="3"/>
      <c r="B4" s="5" t="s">
        <v>0</v>
      </c>
    </row>
    <row r="5" spans="1:8">
      <c r="A5" s="3"/>
      <c r="B5" s="5"/>
    </row>
    <row r="6" spans="1:8">
      <c r="A6" s="3"/>
      <c r="D6" s="928">
        <v>44926</v>
      </c>
      <c r="E6" s="928">
        <v>44834</v>
      </c>
      <c r="F6" s="928">
        <v>44742</v>
      </c>
      <c r="G6" s="928">
        <v>44651</v>
      </c>
      <c r="H6" s="928">
        <v>44561</v>
      </c>
    </row>
    <row r="7" spans="1:8">
      <c r="A7" s="3"/>
      <c r="B7" s="1001" t="s">
        <v>2214</v>
      </c>
      <c r="C7" s="1002"/>
      <c r="D7" s="22" t="s">
        <v>6</v>
      </c>
      <c r="E7" s="22" t="s">
        <v>7</v>
      </c>
      <c r="F7" s="22" t="s">
        <v>8</v>
      </c>
      <c r="G7" s="22" t="s">
        <v>43</v>
      </c>
      <c r="H7" s="22" t="s">
        <v>44</v>
      </c>
    </row>
    <row r="8" spans="1:8">
      <c r="A8" s="3"/>
      <c r="B8" s="1003"/>
      <c r="C8" s="1004"/>
      <c r="D8" s="22" t="s">
        <v>9</v>
      </c>
      <c r="E8" s="22" t="s">
        <v>45</v>
      </c>
      <c r="F8" s="22" t="s">
        <v>46</v>
      </c>
      <c r="G8" s="22" t="s">
        <v>47</v>
      </c>
      <c r="H8" s="22" t="s">
        <v>48</v>
      </c>
    </row>
    <row r="9" spans="1:8">
      <c r="A9" s="3"/>
      <c r="B9" s="23"/>
      <c r="C9" s="1008" t="s">
        <v>49</v>
      </c>
      <c r="D9" s="1009"/>
      <c r="E9" s="1009"/>
      <c r="F9" s="1009"/>
      <c r="G9" s="1009"/>
      <c r="H9" s="1010"/>
    </row>
    <row r="10" spans="1:8">
      <c r="A10" s="3"/>
      <c r="B10" s="15">
        <v>1</v>
      </c>
      <c r="C10" s="24" t="s">
        <v>50</v>
      </c>
      <c r="D10" s="925">
        <v>6209198.6731376201</v>
      </c>
      <c r="E10" s="925">
        <v>4752853.5096893497</v>
      </c>
      <c r="F10" s="925">
        <v>4722542.7882283702</v>
      </c>
      <c r="G10" s="925">
        <v>4610536.1801396096</v>
      </c>
      <c r="H10" s="925">
        <v>4600785.06847075</v>
      </c>
    </row>
    <row r="11" spans="1:8">
      <c r="A11" s="3"/>
      <c r="B11" s="15">
        <v>2</v>
      </c>
      <c r="C11" s="24" t="s">
        <v>51</v>
      </c>
      <c r="D11" s="925">
        <v>6209198.6731376201</v>
      </c>
      <c r="E11" s="925">
        <v>4752853.5096893497</v>
      </c>
      <c r="F11" s="925">
        <v>4722542.7882283702</v>
      </c>
      <c r="G11" s="925">
        <v>4610536.1801396096</v>
      </c>
      <c r="H11" s="925">
        <v>4600785.06847075</v>
      </c>
    </row>
    <row r="12" spans="1:8">
      <c r="A12" s="3"/>
      <c r="B12" s="15">
        <v>3</v>
      </c>
      <c r="C12" s="24" t="s">
        <v>52</v>
      </c>
      <c r="D12" s="925">
        <v>7984990.6903227298</v>
      </c>
      <c r="E12" s="925">
        <v>6162090.4906467199</v>
      </c>
      <c r="F12" s="925">
        <v>5963425.59846933</v>
      </c>
      <c r="G12" s="925">
        <v>5782746.2694769604</v>
      </c>
      <c r="H12" s="925">
        <v>5742988.0514006503</v>
      </c>
    </row>
    <row r="13" spans="1:8">
      <c r="A13" s="3"/>
      <c r="B13" s="25"/>
      <c r="C13" s="1005" t="s">
        <v>53</v>
      </c>
      <c r="D13" s="1006"/>
      <c r="E13" s="1006"/>
      <c r="F13" s="1006"/>
      <c r="G13" s="1006"/>
      <c r="H13" s="1007"/>
    </row>
    <row r="14" spans="1:8">
      <c r="A14" s="3"/>
      <c r="B14" s="15">
        <v>4</v>
      </c>
      <c r="C14" s="24" t="s">
        <v>4</v>
      </c>
      <c r="D14" s="925">
        <v>30172832.041372199</v>
      </c>
      <c r="E14" s="925">
        <v>27318858.974200599</v>
      </c>
      <c r="F14" s="925">
        <v>25356653.100311</v>
      </c>
      <c r="G14" s="925">
        <v>25619562.8262146</v>
      </c>
      <c r="H14" s="925">
        <v>26826584.5448572</v>
      </c>
    </row>
    <row r="15" spans="1:8" ht="15" customHeight="1">
      <c r="A15" s="3"/>
      <c r="B15" s="25"/>
      <c r="C15" s="1011" t="s">
        <v>54</v>
      </c>
      <c r="D15" s="1012"/>
      <c r="E15" s="1012"/>
      <c r="F15" s="1012"/>
      <c r="G15" s="1012"/>
      <c r="H15" s="1013"/>
    </row>
    <row r="16" spans="1:8">
      <c r="A16" s="3"/>
      <c r="B16" s="15">
        <v>5</v>
      </c>
      <c r="C16" s="24" t="s">
        <v>55</v>
      </c>
      <c r="D16" s="926">
        <v>0.20578773197768521</v>
      </c>
      <c r="E16" s="926">
        <v>0.17397701398062995</v>
      </c>
      <c r="F16" s="926">
        <v>0.18624472123927274</v>
      </c>
      <c r="G16" s="926">
        <v>0.17996154779901224</v>
      </c>
      <c r="H16" s="926">
        <v>0.17150096244185303</v>
      </c>
    </row>
    <row r="17" spans="1:8">
      <c r="A17" s="3"/>
      <c r="B17" s="15">
        <v>6</v>
      </c>
      <c r="C17" s="24" t="s">
        <v>56</v>
      </c>
      <c r="D17" s="926">
        <v>0.20578773197768521</v>
      </c>
      <c r="E17" s="926">
        <v>0.17397701398062995</v>
      </c>
      <c r="F17" s="926">
        <v>0.18624472123927274</v>
      </c>
      <c r="G17" s="926">
        <v>0.17996154779901224</v>
      </c>
      <c r="H17" s="926">
        <v>0.17150096244185303</v>
      </c>
    </row>
    <row r="18" spans="1:8">
      <c r="A18" s="3"/>
      <c r="B18" s="15">
        <v>7</v>
      </c>
      <c r="C18" s="24" t="s">
        <v>57</v>
      </c>
      <c r="D18" s="926">
        <v>0.26464173728783252</v>
      </c>
      <c r="E18" s="926">
        <v>0.22556178120272477</v>
      </c>
      <c r="F18" s="926">
        <v>0.2351818899315298</v>
      </c>
      <c r="G18" s="926">
        <v>0.22571604007075055</v>
      </c>
      <c r="H18" s="926">
        <v>0.21407824174552298</v>
      </c>
    </row>
    <row r="19" spans="1:8" ht="29.15" customHeight="1">
      <c r="A19" s="3"/>
      <c r="B19" s="25"/>
      <c r="C19" s="1014" t="s">
        <v>58</v>
      </c>
      <c r="D19" s="1015"/>
      <c r="E19" s="1015"/>
      <c r="F19" s="1015"/>
      <c r="G19" s="1015"/>
      <c r="H19" s="1016"/>
    </row>
    <row r="20" spans="1:8" ht="29">
      <c r="A20" s="3"/>
      <c r="B20" s="15" t="s">
        <v>59</v>
      </c>
      <c r="C20" s="29" t="s">
        <v>60</v>
      </c>
      <c r="D20" s="926">
        <v>6.7000000000000004E-2</v>
      </c>
      <c r="E20" s="926">
        <v>6.7000000000000004E-2</v>
      </c>
      <c r="F20" s="926">
        <v>6.7000000000000004E-2</v>
      </c>
      <c r="G20" s="926">
        <v>6.7000000000000004E-2</v>
      </c>
      <c r="H20" s="926">
        <v>6.699999999999999E-2</v>
      </c>
    </row>
    <row r="21" spans="1:8">
      <c r="A21" s="3"/>
      <c r="B21" s="15" t="s">
        <v>61</v>
      </c>
      <c r="C21" s="29" t="s">
        <v>62</v>
      </c>
      <c r="D21" s="926">
        <v>3.7699999999999997E-2</v>
      </c>
      <c r="E21" s="926">
        <v>3.7699999999999997E-2</v>
      </c>
      <c r="F21" s="926">
        <v>3.7699999999999997E-2</v>
      </c>
      <c r="G21" s="926">
        <v>3.7699999999999997E-2</v>
      </c>
      <c r="H21" s="926">
        <v>3.7699999999999997E-2</v>
      </c>
    </row>
    <row r="22" spans="1:8">
      <c r="A22" s="3"/>
      <c r="B22" s="15" t="s">
        <v>63</v>
      </c>
      <c r="C22" s="29" t="s">
        <v>64</v>
      </c>
      <c r="D22" s="926">
        <v>5.0250000000000003E-2</v>
      </c>
      <c r="E22" s="926">
        <v>5.0250000000000003E-2</v>
      </c>
      <c r="F22" s="926">
        <v>5.0250000000000003E-2</v>
      </c>
      <c r="G22" s="926">
        <v>5.0250000000000003E-2</v>
      </c>
      <c r="H22" s="926">
        <v>5.0250000000000003E-2</v>
      </c>
    </row>
    <row r="23" spans="1:8" ht="29">
      <c r="A23" s="3"/>
      <c r="B23" s="15" t="s">
        <v>65</v>
      </c>
      <c r="C23" s="29" t="s">
        <v>66</v>
      </c>
      <c r="D23" s="926">
        <v>0.14699999999999999</v>
      </c>
      <c r="E23" s="926">
        <v>0.14699999999999999</v>
      </c>
      <c r="F23" s="926">
        <v>0.14699999999999999</v>
      </c>
      <c r="G23" s="926">
        <v>0.14699999999999999</v>
      </c>
      <c r="H23" s="926">
        <v>0.14699999999999999</v>
      </c>
    </row>
    <row r="24" spans="1:8" ht="28.75" customHeight="1">
      <c r="A24" s="3"/>
      <c r="B24" s="25"/>
      <c r="C24" s="1014" t="s">
        <v>67</v>
      </c>
      <c r="D24" s="1015"/>
      <c r="E24" s="1015"/>
      <c r="F24" s="1015"/>
      <c r="G24" s="1015"/>
      <c r="H24" s="1016"/>
    </row>
    <row r="25" spans="1:8">
      <c r="A25" s="3"/>
      <c r="B25" s="15">
        <v>8</v>
      </c>
      <c r="C25" s="24" t="s">
        <v>68</v>
      </c>
      <c r="D25" s="926">
        <v>2.5000000000000001E-2</v>
      </c>
      <c r="E25" s="926">
        <v>2.5000000000000001E-2</v>
      </c>
      <c r="F25" s="926">
        <v>2.5000000000000001E-2</v>
      </c>
      <c r="G25" s="926">
        <v>2.5000000000000001E-2</v>
      </c>
      <c r="H25" s="926">
        <v>2.5000000000000001E-2</v>
      </c>
    </row>
    <row r="26" spans="1:8" ht="29">
      <c r="A26" s="3"/>
      <c r="B26" s="15" t="s">
        <v>18</v>
      </c>
      <c r="C26" s="24" t="s">
        <v>69</v>
      </c>
      <c r="D26" s="926">
        <v>0</v>
      </c>
      <c r="E26" s="926">
        <v>0</v>
      </c>
      <c r="F26" s="926">
        <v>0</v>
      </c>
      <c r="G26" s="926">
        <v>0</v>
      </c>
      <c r="H26" s="926">
        <v>0</v>
      </c>
    </row>
    <row r="27" spans="1:8" ht="29">
      <c r="A27" s="3"/>
      <c r="B27" s="15">
        <v>9</v>
      </c>
      <c r="C27" s="24" t="s">
        <v>70</v>
      </c>
      <c r="D27" s="926">
        <v>1.4999999999999999E-2</v>
      </c>
      <c r="E27" s="926">
        <v>0.01</v>
      </c>
      <c r="F27" s="926">
        <v>5.0000000000000001E-3</v>
      </c>
      <c r="G27" s="926">
        <v>5.0000000000000001E-3</v>
      </c>
      <c r="H27" s="926">
        <v>5.0000000000000001E-3</v>
      </c>
    </row>
    <row r="28" spans="1:8">
      <c r="A28" s="3"/>
      <c r="B28" s="15" t="s">
        <v>71</v>
      </c>
      <c r="C28" s="24" t="s">
        <v>72</v>
      </c>
      <c r="D28" s="926">
        <v>0</v>
      </c>
      <c r="E28" s="926">
        <v>0</v>
      </c>
      <c r="F28" s="926">
        <v>0</v>
      </c>
      <c r="G28" s="926">
        <v>0</v>
      </c>
      <c r="H28" s="926">
        <v>0</v>
      </c>
    </row>
    <row r="29" spans="1:8">
      <c r="A29" s="3"/>
      <c r="B29" s="15">
        <v>10</v>
      </c>
      <c r="C29" s="24" t="s">
        <v>73</v>
      </c>
      <c r="D29" s="926">
        <v>0</v>
      </c>
      <c r="E29" s="926">
        <v>0</v>
      </c>
      <c r="F29" s="926">
        <v>0</v>
      </c>
      <c r="G29" s="926">
        <v>0</v>
      </c>
      <c r="H29" s="926">
        <v>0</v>
      </c>
    </row>
    <row r="30" spans="1:8">
      <c r="A30" s="3"/>
      <c r="B30" s="15" t="s">
        <v>74</v>
      </c>
      <c r="C30" s="29" t="s">
        <v>75</v>
      </c>
      <c r="D30" s="926">
        <v>0</v>
      </c>
      <c r="E30" s="926">
        <v>0</v>
      </c>
      <c r="F30" s="926">
        <v>0</v>
      </c>
      <c r="G30" s="926">
        <v>0</v>
      </c>
      <c r="H30" s="926">
        <v>0</v>
      </c>
    </row>
    <row r="31" spans="1:8">
      <c r="A31" s="3"/>
      <c r="B31" s="15">
        <v>11</v>
      </c>
      <c r="C31" s="24" t="s">
        <v>76</v>
      </c>
      <c r="D31" s="926">
        <f>D25+D27</f>
        <v>0.04</v>
      </c>
      <c r="E31" s="926">
        <f t="shared" ref="E31:H31" si="0">E25+E27</f>
        <v>3.5000000000000003E-2</v>
      </c>
      <c r="F31" s="926">
        <f t="shared" si="0"/>
        <v>3.0000000000000002E-2</v>
      </c>
      <c r="G31" s="926">
        <f t="shared" si="0"/>
        <v>3.0000000000000002E-2</v>
      </c>
      <c r="H31" s="926">
        <f t="shared" si="0"/>
        <v>3.0000000000000002E-2</v>
      </c>
    </row>
    <row r="32" spans="1:8">
      <c r="A32" s="3"/>
      <c r="B32" s="15" t="s">
        <v>77</v>
      </c>
      <c r="C32" s="24" t="s">
        <v>78</v>
      </c>
      <c r="D32" s="926">
        <f>D23+D31</f>
        <v>0.187</v>
      </c>
      <c r="E32" s="926">
        <f t="shared" ref="E32:H32" si="1">E23+E31</f>
        <v>0.182</v>
      </c>
      <c r="F32" s="926">
        <f t="shared" si="1"/>
        <v>0.17699999999999999</v>
      </c>
      <c r="G32" s="926">
        <f t="shared" si="1"/>
        <v>0.17699999999999999</v>
      </c>
      <c r="H32" s="926">
        <f t="shared" si="1"/>
        <v>0.17699999999999999</v>
      </c>
    </row>
    <row r="33" spans="1:10" ht="14.5" customHeight="1">
      <c r="A33" s="3"/>
      <c r="B33" s="15">
        <v>12</v>
      </c>
      <c r="C33" s="24" t="s">
        <v>79</v>
      </c>
      <c r="D33" s="926">
        <f>D18-D32-((D18-D17)-(D23-(D22+6%)))</f>
        <v>5.5537731977685204E-2</v>
      </c>
      <c r="E33" s="926">
        <f t="shared" ref="E33:G33" si="2">E18-E32-((E18-E17)-(E23-(E22+6%)))</f>
        <v>2.8727013980629948E-2</v>
      </c>
      <c r="F33" s="926">
        <f t="shared" si="2"/>
        <v>4.5994721239272743E-2</v>
      </c>
      <c r="G33" s="926">
        <f t="shared" si="2"/>
        <v>3.9711547799012245E-2</v>
      </c>
      <c r="H33" s="926">
        <f>H18-H32-((H18-H17)-(H23-(H22+6%)))</f>
        <v>3.1250962441853034E-2</v>
      </c>
      <c r="J33" s="935"/>
    </row>
    <row r="34" spans="1:10">
      <c r="A34" s="3"/>
      <c r="B34" s="25"/>
      <c r="C34" s="1005" t="s">
        <v>80</v>
      </c>
      <c r="D34" s="1006"/>
      <c r="E34" s="1006"/>
      <c r="F34" s="1006"/>
      <c r="G34" s="1006"/>
      <c r="H34" s="1007"/>
      <c r="J34" s="936"/>
    </row>
    <row r="35" spans="1:10">
      <c r="A35" s="3"/>
      <c r="B35" s="15">
        <v>13</v>
      </c>
      <c r="C35" s="26" t="s">
        <v>81</v>
      </c>
      <c r="D35" s="925">
        <v>97765636.9454339</v>
      </c>
      <c r="E35" s="925">
        <v>87892973.317205697</v>
      </c>
      <c r="F35" s="925">
        <v>82391674.908294305</v>
      </c>
      <c r="G35" s="925">
        <v>77944117.427825004</v>
      </c>
      <c r="H35" s="925">
        <v>67536078.509498999</v>
      </c>
      <c r="J35" s="936"/>
    </row>
    <row r="36" spans="1:10">
      <c r="A36" s="3"/>
      <c r="B36" s="28">
        <v>14</v>
      </c>
      <c r="C36" s="30" t="s">
        <v>82</v>
      </c>
      <c r="D36" s="926">
        <f>D11/D35</f>
        <v>6.3511054263403102E-2</v>
      </c>
      <c r="E36" s="926">
        <f t="shared" ref="E36:H36" si="3">E11/E35</f>
        <v>5.4075466221131283E-2</v>
      </c>
      <c r="F36" s="926">
        <f t="shared" si="3"/>
        <v>5.731820348942749E-2</v>
      </c>
      <c r="G36" s="926">
        <f t="shared" si="3"/>
        <v>5.9151817126018413E-2</v>
      </c>
      <c r="H36" s="926">
        <f t="shared" si="3"/>
        <v>6.8123367095168932E-2</v>
      </c>
    </row>
    <row r="37" spans="1:10">
      <c r="B37" s="25"/>
      <c r="C37" s="1014" t="s">
        <v>83</v>
      </c>
      <c r="D37" s="1015"/>
      <c r="E37" s="1015"/>
      <c r="F37" s="1015"/>
      <c r="G37" s="1015"/>
      <c r="H37" s="1016"/>
    </row>
    <row r="38" spans="1:10" s="27" customFormat="1">
      <c r="B38" s="28" t="s">
        <v>84</v>
      </c>
      <c r="C38" s="29" t="s">
        <v>85</v>
      </c>
      <c r="D38" s="28" t="s">
        <v>2150</v>
      </c>
      <c r="E38" s="28" t="s">
        <v>2150</v>
      </c>
      <c r="F38" s="28" t="s">
        <v>2150</v>
      </c>
      <c r="G38" s="28" t="s">
        <v>2150</v>
      </c>
      <c r="H38" s="28" t="s">
        <v>2150</v>
      </c>
    </row>
    <row r="39" spans="1:10" s="27" customFormat="1">
      <c r="B39" s="28" t="s">
        <v>86</v>
      </c>
      <c r="C39" s="29" t="s">
        <v>62</v>
      </c>
      <c r="D39" s="28" t="s">
        <v>2150</v>
      </c>
      <c r="E39" s="28" t="s">
        <v>2150</v>
      </c>
      <c r="F39" s="28" t="s">
        <v>2150</v>
      </c>
      <c r="G39" s="28" t="s">
        <v>2150</v>
      </c>
      <c r="H39" s="28" t="s">
        <v>2150</v>
      </c>
    </row>
    <row r="40" spans="1:10" s="27" customFormat="1" ht="29">
      <c r="B40" s="28" t="s">
        <v>87</v>
      </c>
      <c r="C40" s="29" t="s">
        <v>88</v>
      </c>
      <c r="D40" s="28" t="s">
        <v>2150</v>
      </c>
      <c r="E40" s="28" t="s">
        <v>2150</v>
      </c>
      <c r="F40" s="28" t="s">
        <v>2150</v>
      </c>
      <c r="G40" s="28" t="s">
        <v>2150</v>
      </c>
      <c r="H40" s="28" t="s">
        <v>2150</v>
      </c>
    </row>
    <row r="41" spans="1:10" s="27" customFormat="1">
      <c r="B41" s="25"/>
      <c r="C41" s="1014" t="s">
        <v>89</v>
      </c>
      <c r="D41" s="1015"/>
      <c r="E41" s="1015"/>
      <c r="F41" s="1015"/>
      <c r="G41" s="1015"/>
      <c r="H41" s="1016"/>
    </row>
    <row r="42" spans="1:10" s="27" customFormat="1">
      <c r="B42" s="28" t="s">
        <v>90</v>
      </c>
      <c r="C42" s="38" t="s">
        <v>91</v>
      </c>
      <c r="D42" s="927">
        <v>0</v>
      </c>
      <c r="E42" s="927">
        <v>0</v>
      </c>
      <c r="F42" s="927">
        <v>0</v>
      </c>
      <c r="G42" s="927">
        <v>0</v>
      </c>
      <c r="H42" s="927">
        <v>0</v>
      </c>
    </row>
    <row r="43" spans="1:10" s="27" customFormat="1">
      <c r="B43" s="28" t="s">
        <v>92</v>
      </c>
      <c r="C43" s="38" t="s">
        <v>93</v>
      </c>
      <c r="D43" s="927">
        <v>0.03</v>
      </c>
      <c r="E43" s="927">
        <v>0.03</v>
      </c>
      <c r="F43" s="927">
        <v>0.03</v>
      </c>
      <c r="G43" s="927">
        <v>0.03</v>
      </c>
      <c r="H43" s="927">
        <v>0.03</v>
      </c>
    </row>
    <row r="44" spans="1:10">
      <c r="A44" s="3"/>
      <c r="B44" s="25"/>
      <c r="C44" s="1005" t="s">
        <v>94</v>
      </c>
      <c r="D44" s="1006"/>
      <c r="E44" s="1006"/>
      <c r="F44" s="1006"/>
      <c r="G44" s="1006"/>
      <c r="H44" s="1007"/>
    </row>
    <row r="45" spans="1:10">
      <c r="A45" s="3"/>
      <c r="B45" s="15">
        <v>15</v>
      </c>
      <c r="C45" s="26" t="s">
        <v>95</v>
      </c>
      <c r="D45" s="925">
        <v>55859006.09505</v>
      </c>
      <c r="E45" s="925">
        <v>53650657.945119999</v>
      </c>
      <c r="F45" s="925">
        <v>52414870.133160003</v>
      </c>
      <c r="G45" s="925">
        <v>43159797.890459999</v>
      </c>
      <c r="H45" s="925">
        <v>35091958.721589997</v>
      </c>
    </row>
    <row r="46" spans="1:10">
      <c r="A46" s="3"/>
      <c r="B46" s="28" t="s">
        <v>96</v>
      </c>
      <c r="C46" s="30" t="s">
        <v>97</v>
      </c>
      <c r="D46" s="925">
        <v>24557921.802972399</v>
      </c>
      <c r="E46" s="925">
        <v>18575486.519689899</v>
      </c>
      <c r="F46" s="925">
        <v>16243113.075231601</v>
      </c>
      <c r="G46" s="925">
        <v>14284916.968560601</v>
      </c>
      <c r="H46" s="925">
        <v>11880589.086076694</v>
      </c>
    </row>
    <row r="47" spans="1:10">
      <c r="A47" s="3"/>
      <c r="B47" s="28" t="s">
        <v>98</v>
      </c>
      <c r="C47" s="30" t="s">
        <v>99</v>
      </c>
      <c r="D47" s="925">
        <v>9243931.5400060005</v>
      </c>
      <c r="E47" s="925">
        <v>5417074.2307324596</v>
      </c>
      <c r="F47" s="925">
        <v>5264819.7868865198</v>
      </c>
      <c r="G47" s="925">
        <v>3747823.7928036</v>
      </c>
      <c r="H47" s="925">
        <v>631320.68282360001</v>
      </c>
    </row>
    <row r="48" spans="1:10">
      <c r="A48" s="3"/>
      <c r="B48" s="15">
        <v>16</v>
      </c>
      <c r="C48" s="26" t="s">
        <v>100</v>
      </c>
      <c r="D48" s="925">
        <v>15313990.2629664</v>
      </c>
      <c r="E48" s="925">
        <v>13158412.288957501</v>
      </c>
      <c r="F48" s="925">
        <v>10978293.2883451</v>
      </c>
      <c r="G48" s="925">
        <v>10537093.175757</v>
      </c>
      <c r="H48" s="925">
        <v>11249268.403253093</v>
      </c>
    </row>
    <row r="49" spans="1:8">
      <c r="A49" s="3"/>
      <c r="B49" s="15">
        <v>17</v>
      </c>
      <c r="C49" s="26" t="s">
        <v>101</v>
      </c>
      <c r="D49" s="926">
        <v>3.6475800974049961</v>
      </c>
      <c r="E49" s="926">
        <v>4.0772896278788613</v>
      </c>
      <c r="F49" s="926">
        <v>4.7744097152883676</v>
      </c>
      <c r="G49" s="926">
        <v>4.0959871162341894</v>
      </c>
      <c r="H49" s="926">
        <v>3.1194880825709528</v>
      </c>
    </row>
    <row r="50" spans="1:8">
      <c r="A50" s="3"/>
      <c r="B50" s="25"/>
      <c r="C50" s="1005" t="s">
        <v>102</v>
      </c>
      <c r="D50" s="1006"/>
      <c r="E50" s="1006"/>
      <c r="F50" s="1006"/>
      <c r="G50" s="1006"/>
      <c r="H50" s="1007"/>
    </row>
    <row r="51" spans="1:8">
      <c r="A51" s="3"/>
      <c r="B51" s="15">
        <v>18</v>
      </c>
      <c r="C51" s="26" t="s">
        <v>103</v>
      </c>
      <c r="D51" s="925">
        <v>78517829.831883907</v>
      </c>
      <c r="E51" s="925">
        <v>69327571.902883902</v>
      </c>
      <c r="F51" s="925">
        <v>67755818.939512298</v>
      </c>
      <c r="G51" s="925">
        <v>64334936.520462699</v>
      </c>
      <c r="H51" s="925">
        <v>55209133.004486509</v>
      </c>
    </row>
    <row r="52" spans="1:8">
      <c r="A52" s="3"/>
      <c r="B52" s="15">
        <v>19</v>
      </c>
      <c r="C52" s="16" t="s">
        <v>104</v>
      </c>
      <c r="D52" s="925">
        <v>28555934.130507398</v>
      </c>
      <c r="E52" s="925">
        <v>22758089.381552398</v>
      </c>
      <c r="F52" s="925">
        <v>20157202.847335398</v>
      </c>
      <c r="G52" s="925">
        <v>20147165.2273954</v>
      </c>
      <c r="H52" s="925">
        <v>20011118.08952789</v>
      </c>
    </row>
    <row r="53" spans="1:8">
      <c r="A53" s="3"/>
      <c r="B53" s="15">
        <v>20</v>
      </c>
      <c r="C53" s="26" t="s">
        <v>105</v>
      </c>
      <c r="D53" s="926">
        <v>2.7496151753621061</v>
      </c>
      <c r="E53" s="926">
        <v>3.0462826092545563</v>
      </c>
      <c r="F53" s="926">
        <v>3.361370099446563</v>
      </c>
      <c r="G53" s="926">
        <v>3.1932500574811571</v>
      </c>
      <c r="H53" s="926">
        <v>2.7589229526049448</v>
      </c>
    </row>
    <row r="54" spans="1:8">
      <c r="A54" s="3"/>
    </row>
    <row r="55" spans="1:8">
      <c r="A55" s="3"/>
    </row>
    <row r="56" spans="1:8">
      <c r="A56" s="3"/>
    </row>
    <row r="57" spans="1:8">
      <c r="A57" s="3"/>
    </row>
    <row r="58" spans="1:8">
      <c r="A58" s="3"/>
    </row>
    <row r="59" spans="1:8">
      <c r="A59" s="3"/>
    </row>
    <row r="60" spans="1:8">
      <c r="A60" s="3"/>
    </row>
    <row r="61" spans="1:8">
      <c r="A61" s="3"/>
    </row>
    <row r="62" spans="1:8">
      <c r="A62" s="3"/>
    </row>
    <row r="63" spans="1:8">
      <c r="A63" s="3"/>
    </row>
    <row r="64" spans="1:8">
      <c r="A64" s="3"/>
    </row>
    <row r="65" spans="1:1">
      <c r="A65" s="3"/>
    </row>
    <row r="66" spans="1:1">
      <c r="A66" s="3"/>
    </row>
    <row r="67" spans="1:1">
      <c r="A67" s="3"/>
    </row>
    <row r="68" spans="1:1">
      <c r="A68" s="3"/>
    </row>
    <row r="69" spans="1:1">
      <c r="A69" s="3"/>
    </row>
    <row r="70" spans="1:1">
      <c r="A70" s="3"/>
    </row>
    <row r="71" spans="1:1">
      <c r="A71" s="3"/>
    </row>
    <row r="72" spans="1:1">
      <c r="A72" s="3"/>
    </row>
    <row r="73" spans="1:1">
      <c r="A73" s="3"/>
    </row>
    <row r="74" spans="1:1">
      <c r="A74" s="3"/>
    </row>
    <row r="75" spans="1:1">
      <c r="A75" s="3"/>
    </row>
    <row r="76" spans="1:1">
      <c r="A76" s="3"/>
    </row>
    <row r="77" spans="1:1">
      <c r="A77" s="3"/>
    </row>
    <row r="78" spans="1:1">
      <c r="A78" s="3"/>
    </row>
    <row r="79" spans="1:1">
      <c r="A79" s="3"/>
    </row>
    <row r="80" spans="1:1">
      <c r="A80" s="3"/>
    </row>
    <row r="81" spans="1:1">
      <c r="A81" s="3"/>
    </row>
    <row r="82" spans="1:1">
      <c r="A82" s="3"/>
    </row>
    <row r="83" spans="1:1">
      <c r="A83" s="3"/>
    </row>
    <row r="84" spans="1:1">
      <c r="A84" s="3"/>
    </row>
    <row r="85" spans="1:1">
      <c r="A85" s="3"/>
    </row>
    <row r="86" spans="1:1">
      <c r="A86" s="3"/>
    </row>
    <row r="87" spans="1:1">
      <c r="A87" s="3"/>
    </row>
    <row r="88" spans="1:1">
      <c r="A88" s="3"/>
    </row>
    <row r="89" spans="1:1">
      <c r="A89" s="3"/>
    </row>
    <row r="90" spans="1:1">
      <c r="A90" s="3"/>
    </row>
    <row r="91" spans="1:1">
      <c r="A91" s="3"/>
    </row>
    <row r="92" spans="1:1">
      <c r="A92" s="3"/>
    </row>
    <row r="93" spans="1:1">
      <c r="A93" s="3"/>
    </row>
    <row r="94" spans="1:1">
      <c r="A94" s="3"/>
    </row>
    <row r="95" spans="1:1">
      <c r="A95" s="3"/>
    </row>
    <row r="96" spans="1:1">
      <c r="A96" s="3"/>
    </row>
    <row r="97" spans="1:10">
      <c r="A97" s="3"/>
    </row>
    <row r="98" spans="1:10">
      <c r="A98" s="3"/>
    </row>
    <row r="99" spans="1:10">
      <c r="A99" s="3"/>
    </row>
    <row r="100" spans="1:10">
      <c r="A100" s="3"/>
    </row>
    <row r="101" spans="1:10">
      <c r="A101" s="3"/>
    </row>
    <row r="102" spans="1:10">
      <c r="A102" s="3"/>
    </row>
    <row r="103" spans="1:10">
      <c r="A103" s="3"/>
    </row>
    <row r="104" spans="1:10">
      <c r="A104" s="3"/>
    </row>
    <row r="105" spans="1:10">
      <c r="A105" s="3"/>
    </row>
    <row r="106" spans="1:10">
      <c r="A106" s="3"/>
    </row>
    <row r="107" spans="1:10">
      <c r="A107" s="3"/>
      <c r="B107" s="3"/>
      <c r="C107" s="3"/>
      <c r="D107" s="3"/>
      <c r="E107" s="3"/>
      <c r="F107" s="3"/>
      <c r="G107" s="3"/>
      <c r="H107" s="3"/>
      <c r="I107" s="3"/>
      <c r="J107" s="3"/>
    </row>
    <row r="108" spans="1:10">
      <c r="A108" s="3"/>
      <c r="B108" s="3"/>
      <c r="C108" s="3"/>
      <c r="D108" s="3"/>
      <c r="E108" s="3"/>
      <c r="F108" s="3"/>
      <c r="G108" s="3"/>
      <c r="H108" s="3"/>
      <c r="I108" s="3"/>
      <c r="J108" s="3"/>
    </row>
    <row r="109" spans="1:10">
      <c r="A109" s="3"/>
      <c r="B109" s="3"/>
      <c r="C109" s="3"/>
      <c r="D109" s="3"/>
      <c r="E109" s="3"/>
      <c r="F109" s="3"/>
      <c r="G109" s="3"/>
      <c r="H109" s="3"/>
      <c r="I109" s="3"/>
      <c r="J109" s="3"/>
    </row>
    <row r="110" spans="1:10">
      <c r="A110" s="3"/>
      <c r="B110" s="3"/>
      <c r="C110" s="3"/>
      <c r="D110" s="3"/>
      <c r="E110" s="3"/>
      <c r="F110" s="3"/>
      <c r="G110" s="3"/>
      <c r="H110" s="3"/>
      <c r="I110" s="3"/>
      <c r="J110" s="3"/>
    </row>
    <row r="111" spans="1:10">
      <c r="A111" s="3"/>
      <c r="B111" s="3"/>
      <c r="C111" s="3"/>
      <c r="D111" s="3"/>
      <c r="E111" s="3"/>
      <c r="F111" s="3"/>
      <c r="G111" s="3"/>
      <c r="H111" s="3"/>
      <c r="I111" s="3"/>
      <c r="J111" s="3"/>
    </row>
    <row r="112" spans="1:10">
      <c r="A112" s="3"/>
      <c r="B112" s="3"/>
      <c r="C112" s="3"/>
      <c r="D112" s="3"/>
      <c r="E112" s="3"/>
      <c r="F112" s="3"/>
      <c r="G112" s="3"/>
      <c r="H112" s="3"/>
      <c r="I112" s="3"/>
      <c r="J112" s="3"/>
    </row>
    <row r="113" spans="1:10">
      <c r="A113" s="3"/>
      <c r="B113" s="3"/>
      <c r="C113" s="3"/>
      <c r="D113" s="3"/>
      <c r="E113" s="3"/>
      <c r="F113" s="3"/>
      <c r="G113" s="3"/>
      <c r="H113" s="3"/>
      <c r="I113" s="3"/>
      <c r="J113" s="3"/>
    </row>
    <row r="114" spans="1:10">
      <c r="A114" s="3"/>
      <c r="B114" s="3"/>
      <c r="C114" s="3"/>
      <c r="D114" s="3"/>
      <c r="E114" s="3"/>
      <c r="F114" s="3"/>
      <c r="G114" s="3"/>
      <c r="H114" s="3"/>
      <c r="I114" s="3"/>
      <c r="J114" s="3"/>
    </row>
    <row r="115" spans="1:10">
      <c r="A115" s="3"/>
      <c r="B115" s="3"/>
      <c r="C115" s="3"/>
      <c r="D115" s="3"/>
      <c r="E115" s="3"/>
      <c r="F115" s="3"/>
      <c r="G115" s="3"/>
      <c r="H115" s="3"/>
      <c r="I115" s="3"/>
      <c r="J115" s="3"/>
    </row>
    <row r="116" spans="1:10">
      <c r="A116" s="3"/>
      <c r="B116" s="3"/>
      <c r="C116" s="3"/>
      <c r="D116" s="3"/>
      <c r="E116" s="3"/>
      <c r="F116" s="3"/>
      <c r="G116" s="3"/>
      <c r="H116" s="3"/>
      <c r="I116" s="3"/>
      <c r="J116" s="3"/>
    </row>
    <row r="117" spans="1:10">
      <c r="A117" s="3"/>
      <c r="B117" s="3"/>
      <c r="C117" s="3"/>
      <c r="D117" s="3"/>
      <c r="E117" s="3"/>
      <c r="F117" s="3"/>
      <c r="G117" s="3"/>
      <c r="H117" s="3"/>
      <c r="I117" s="3"/>
      <c r="J117" s="3"/>
    </row>
    <row r="118" spans="1:10">
      <c r="A118" s="3"/>
      <c r="B118" s="3"/>
      <c r="C118" s="3"/>
      <c r="D118" s="3"/>
      <c r="E118" s="3"/>
      <c r="F118" s="3"/>
      <c r="G118" s="3"/>
      <c r="H118" s="3"/>
      <c r="I118" s="3"/>
      <c r="J118" s="3"/>
    </row>
    <row r="119" spans="1:10">
      <c r="A119" s="3"/>
      <c r="B119" s="3"/>
      <c r="C119" s="3"/>
      <c r="D119" s="3"/>
      <c r="E119" s="3"/>
      <c r="F119" s="3"/>
      <c r="G119" s="3"/>
      <c r="H119" s="3"/>
      <c r="I119" s="3"/>
      <c r="J119" s="3"/>
    </row>
    <row r="120" spans="1:10">
      <c r="A120" s="3"/>
      <c r="B120" s="3"/>
      <c r="C120" s="3"/>
      <c r="D120" s="3"/>
      <c r="E120" s="3"/>
      <c r="F120" s="3"/>
      <c r="G120" s="3"/>
      <c r="H120" s="3"/>
      <c r="I120" s="3"/>
      <c r="J120" s="3"/>
    </row>
    <row r="121" spans="1:10">
      <c r="A121" s="3"/>
      <c r="B121" s="3"/>
      <c r="C121" s="3"/>
      <c r="D121" s="3"/>
      <c r="E121" s="3"/>
      <c r="F121" s="3"/>
      <c r="G121" s="3"/>
      <c r="H121" s="3"/>
      <c r="I121" s="3"/>
      <c r="J121" s="3"/>
    </row>
    <row r="122" spans="1:10">
      <c r="A122" s="3"/>
      <c r="B122" s="3"/>
      <c r="C122" s="3"/>
      <c r="D122" s="3"/>
      <c r="E122" s="3"/>
      <c r="F122" s="3"/>
      <c r="G122" s="3"/>
      <c r="H122" s="3"/>
      <c r="I122" s="3"/>
      <c r="J122" s="3"/>
    </row>
    <row r="123" spans="1:10">
      <c r="A123" s="3"/>
      <c r="B123" s="3"/>
      <c r="C123" s="3"/>
      <c r="D123" s="3"/>
      <c r="E123" s="3"/>
      <c r="F123" s="3"/>
      <c r="G123" s="3"/>
      <c r="H123" s="3"/>
      <c r="I123" s="3"/>
      <c r="J123" s="3"/>
    </row>
    <row r="124" spans="1:10">
      <c r="A124" s="3"/>
      <c r="B124" s="3"/>
      <c r="C124" s="3"/>
      <c r="D124" s="3"/>
      <c r="E124" s="3"/>
      <c r="F124" s="3"/>
      <c r="G124" s="3"/>
      <c r="H124" s="3"/>
      <c r="I124" s="3"/>
      <c r="J124" s="3"/>
    </row>
    <row r="125" spans="1:10">
      <c r="A125" s="3"/>
      <c r="B125" s="3"/>
      <c r="C125" s="3"/>
      <c r="D125" s="3"/>
      <c r="E125" s="3"/>
      <c r="F125" s="3"/>
      <c r="G125" s="3"/>
      <c r="H125" s="3"/>
      <c r="I125" s="3"/>
      <c r="J125" s="3"/>
    </row>
    <row r="126" spans="1:10">
      <c r="A126" s="3"/>
      <c r="B126" s="3"/>
      <c r="C126" s="3"/>
      <c r="D126" s="3"/>
      <c r="E126" s="3"/>
      <c r="F126" s="3"/>
      <c r="G126" s="3"/>
      <c r="H126" s="3"/>
      <c r="I126" s="3"/>
      <c r="J126" s="3"/>
    </row>
    <row r="127" spans="1:10">
      <c r="A127" s="3"/>
      <c r="B127" s="3"/>
      <c r="C127" s="3"/>
      <c r="D127" s="3"/>
      <c r="E127" s="3"/>
      <c r="F127" s="3"/>
      <c r="G127" s="3"/>
      <c r="H127" s="3"/>
      <c r="I127" s="3"/>
      <c r="J127" s="3"/>
    </row>
    <row r="128" spans="1:10">
      <c r="A128" s="3"/>
      <c r="B128" s="3"/>
      <c r="C128" s="3"/>
      <c r="D128" s="3"/>
      <c r="E128" s="3"/>
      <c r="F128" s="3"/>
      <c r="G128" s="3"/>
      <c r="H128" s="3"/>
      <c r="I128" s="3"/>
      <c r="J128" s="3"/>
    </row>
    <row r="129" spans="1:10">
      <c r="A129" s="3"/>
      <c r="B129" s="3"/>
      <c r="C129" s="3"/>
      <c r="D129" s="3"/>
      <c r="E129" s="3"/>
      <c r="F129" s="3"/>
      <c r="G129" s="3"/>
      <c r="H129" s="3"/>
      <c r="I129" s="3"/>
      <c r="J129" s="3"/>
    </row>
    <row r="130" spans="1:10">
      <c r="A130" s="3"/>
      <c r="B130" s="3"/>
      <c r="C130" s="3"/>
      <c r="D130" s="3"/>
      <c r="E130" s="3"/>
      <c r="F130" s="3"/>
      <c r="G130" s="3"/>
      <c r="H130" s="3"/>
      <c r="I130" s="3"/>
      <c r="J130" s="3"/>
    </row>
    <row r="131" spans="1:10">
      <c r="A131" s="3"/>
      <c r="B131" s="3"/>
      <c r="C131" s="3"/>
      <c r="D131" s="3"/>
      <c r="E131" s="3"/>
      <c r="F131" s="3"/>
      <c r="G131" s="3"/>
      <c r="H131" s="3"/>
      <c r="I131" s="3"/>
      <c r="J131" s="3"/>
    </row>
    <row r="132" spans="1:10">
      <c r="A132" s="3"/>
      <c r="B132" s="3"/>
      <c r="C132" s="3"/>
      <c r="D132" s="3"/>
      <c r="E132" s="3"/>
      <c r="F132" s="3"/>
      <c r="G132" s="3"/>
      <c r="H132" s="3"/>
      <c r="I132" s="3"/>
      <c r="J132" s="3"/>
    </row>
    <row r="133" spans="1:10">
      <c r="A133" s="3"/>
      <c r="B133" s="3"/>
      <c r="C133" s="3"/>
      <c r="D133" s="3"/>
      <c r="E133" s="3"/>
      <c r="F133" s="3"/>
      <c r="G133" s="3"/>
      <c r="H133" s="3"/>
      <c r="I133" s="3"/>
      <c r="J133" s="3"/>
    </row>
    <row r="134" spans="1:10">
      <c r="A134" s="3"/>
      <c r="B134" s="3"/>
      <c r="C134" s="3"/>
      <c r="D134" s="3"/>
      <c r="E134" s="3"/>
      <c r="F134" s="3"/>
      <c r="G134" s="3"/>
      <c r="H134" s="3"/>
      <c r="I134" s="3"/>
      <c r="J134" s="3"/>
    </row>
    <row r="135" spans="1:10">
      <c r="A135" s="3"/>
      <c r="B135" s="3"/>
      <c r="C135" s="3"/>
      <c r="D135" s="3"/>
      <c r="E135" s="3"/>
      <c r="F135" s="3"/>
      <c r="G135" s="3"/>
      <c r="H135" s="3"/>
      <c r="I135" s="3"/>
      <c r="J135" s="3"/>
    </row>
    <row r="136" spans="1:10">
      <c r="A136" s="3"/>
      <c r="B136" s="3"/>
      <c r="C136" s="3"/>
      <c r="D136" s="3"/>
      <c r="E136" s="3"/>
      <c r="F136" s="3"/>
      <c r="G136" s="3"/>
      <c r="H136" s="3"/>
      <c r="I136" s="3"/>
      <c r="J136" s="3"/>
    </row>
  </sheetData>
  <mergeCells count="11">
    <mergeCell ref="B7:C8"/>
    <mergeCell ref="C34:H34"/>
    <mergeCell ref="C44:H44"/>
    <mergeCell ref="C50:H50"/>
    <mergeCell ref="C9:H9"/>
    <mergeCell ref="C13:H13"/>
    <mergeCell ref="C15:H15"/>
    <mergeCell ref="C19:H19"/>
    <mergeCell ref="C24:H24"/>
    <mergeCell ref="C37:H37"/>
    <mergeCell ref="C41:H41"/>
  </mergeCells>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9" tint="0.79998168889431442"/>
    <pageSetUpPr fitToPage="1"/>
  </sheetPr>
  <dimension ref="A1:I15"/>
  <sheetViews>
    <sheetView showGridLines="0" view="pageLayout" zoomScaleNormal="100" workbookViewId="0">
      <selection activeCell="F4" sqref="F4"/>
    </sheetView>
  </sheetViews>
  <sheetFormatPr defaultColWidth="9.1796875" defaultRowHeight="14.5"/>
  <cols>
    <col min="1" max="1" width="7.7265625" customWidth="1"/>
    <col min="2" max="2" width="55" customWidth="1"/>
    <col min="3" max="3" width="11.7265625" customWidth="1"/>
  </cols>
  <sheetData>
    <row r="1" spans="1:9" ht="42.65" customHeight="1">
      <c r="A1" s="1339" t="s">
        <v>1496</v>
      </c>
      <c r="B1" s="1323"/>
      <c r="C1" s="1323"/>
      <c r="D1" s="1323"/>
      <c r="E1" s="1323"/>
      <c r="F1" s="1323"/>
      <c r="G1" s="1323"/>
      <c r="H1" s="1323"/>
      <c r="I1" s="1323"/>
    </row>
    <row r="2" spans="1:9" ht="15.5">
      <c r="A2" s="798" t="s">
        <v>223</v>
      </c>
    </row>
    <row r="3" spans="1:9">
      <c r="A3" s="458"/>
      <c r="B3" s="458"/>
      <c r="C3" s="496"/>
    </row>
    <row r="4" spans="1:9" ht="20.149999999999999" customHeight="1">
      <c r="A4" s="818"/>
      <c r="B4" s="818"/>
      <c r="C4" s="753" t="s">
        <v>6</v>
      </c>
    </row>
    <row r="5" spans="1:9" ht="39" customHeight="1">
      <c r="A5" s="818"/>
      <c r="B5" s="819"/>
      <c r="C5" s="753" t="s">
        <v>1518</v>
      </c>
    </row>
    <row r="6" spans="1:9" ht="26.5" customHeight="1">
      <c r="A6" s="820">
        <v>1</v>
      </c>
      <c r="B6" s="804" t="s">
        <v>1559</v>
      </c>
      <c r="C6" s="801"/>
    </row>
    <row r="7" spans="1:9" ht="20.149999999999999" customHeight="1">
      <c r="A7" s="753">
        <v>2</v>
      </c>
      <c r="B7" s="801" t="s">
        <v>1560</v>
      </c>
      <c r="C7" s="801"/>
    </row>
    <row r="8" spans="1:9" ht="20.149999999999999" customHeight="1">
      <c r="A8" s="753">
        <v>3</v>
      </c>
      <c r="B8" s="801" t="s">
        <v>1561</v>
      </c>
      <c r="C8" s="801"/>
    </row>
    <row r="9" spans="1:9" ht="20.149999999999999" customHeight="1">
      <c r="A9" s="753">
        <v>4</v>
      </c>
      <c r="B9" s="801" t="s">
        <v>1562</v>
      </c>
      <c r="C9" s="801"/>
    </row>
    <row r="10" spans="1:9" ht="20.149999999999999" customHeight="1">
      <c r="A10" s="753">
        <v>5</v>
      </c>
      <c r="B10" s="801" t="s">
        <v>1563</v>
      </c>
      <c r="C10" s="801"/>
    </row>
    <row r="11" spans="1:9" ht="20.149999999999999" customHeight="1">
      <c r="A11" s="753">
        <v>6</v>
      </c>
      <c r="B11" s="801" t="s">
        <v>1564</v>
      </c>
      <c r="C11" s="801"/>
    </row>
    <row r="12" spans="1:9" ht="20.149999999999999" customHeight="1">
      <c r="A12" s="753">
        <v>7</v>
      </c>
      <c r="B12" s="801" t="s">
        <v>1565</v>
      </c>
      <c r="C12" s="801"/>
    </row>
    <row r="13" spans="1:9" ht="20.149999999999999" customHeight="1">
      <c r="A13" s="753">
        <v>8</v>
      </c>
      <c r="B13" s="801" t="s">
        <v>953</v>
      </c>
      <c r="C13" s="801"/>
    </row>
    <row r="14" spans="1:9" ht="20.149999999999999" customHeight="1">
      <c r="A14" s="820">
        <v>9</v>
      </c>
      <c r="B14" s="804" t="s">
        <v>1566</v>
      </c>
      <c r="C14" s="801"/>
    </row>
    <row r="15" spans="1:9">
      <c r="A15" s="32"/>
      <c r="B15" s="32"/>
      <c r="C15" s="32"/>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9" tint="0.79998168889431442"/>
    <pageSetUpPr fitToPage="1"/>
  </sheetPr>
  <dimension ref="A1:D25"/>
  <sheetViews>
    <sheetView showGridLines="0" view="pageLayout" zoomScaleNormal="100" workbookViewId="0">
      <selection activeCell="B7" sqref="B7"/>
    </sheetView>
  </sheetViews>
  <sheetFormatPr defaultColWidth="9.1796875" defaultRowHeight="14.5"/>
  <cols>
    <col min="1" max="1" width="9.1796875" style="32"/>
    <col min="2" max="2" width="86.7265625" style="32" customWidth="1"/>
    <col min="3" max="3" width="16.26953125" style="32" customWidth="1"/>
    <col min="4" max="4" width="18.7265625" style="32" customWidth="1"/>
    <col min="5" max="16384" width="9.1796875" style="32"/>
  </cols>
  <sheetData>
    <row r="1" spans="1:4" ht="18.5">
      <c r="A1" s="821" t="s">
        <v>1497</v>
      </c>
    </row>
    <row r="2" spans="1:4" ht="15.5">
      <c r="A2" s="822" t="s">
        <v>223</v>
      </c>
    </row>
    <row r="3" spans="1:4" ht="20.149999999999999" customHeight="1">
      <c r="A3" s="497"/>
      <c r="B3" s="498"/>
      <c r="C3" s="497"/>
      <c r="D3" s="497"/>
    </row>
    <row r="4" spans="1:4" ht="20.149999999999999" customHeight="1">
      <c r="A4" s="823"/>
      <c r="B4" s="824"/>
      <c r="C4" s="753" t="s">
        <v>6</v>
      </c>
      <c r="D4" s="753" t="s">
        <v>7</v>
      </c>
    </row>
    <row r="5" spans="1:4" ht="30" customHeight="1">
      <c r="A5" s="823"/>
      <c r="B5" s="824"/>
      <c r="C5" s="753" t="s">
        <v>1567</v>
      </c>
      <c r="D5" s="753" t="s">
        <v>1518</v>
      </c>
    </row>
    <row r="6" spans="1:4" ht="20.149999999999999" customHeight="1">
      <c r="A6" s="820">
        <v>1</v>
      </c>
      <c r="B6" s="804" t="s">
        <v>1568</v>
      </c>
      <c r="C6" s="825"/>
      <c r="D6" s="826"/>
    </row>
    <row r="7" spans="1:4" ht="29.25" customHeight="1">
      <c r="A7" s="753">
        <v>2</v>
      </c>
      <c r="B7" s="801" t="s">
        <v>1569</v>
      </c>
      <c r="C7" s="826"/>
      <c r="D7" s="826"/>
    </row>
    <row r="8" spans="1:4" ht="20.149999999999999" customHeight="1">
      <c r="A8" s="753">
        <v>3</v>
      </c>
      <c r="B8" s="801" t="s">
        <v>1570</v>
      </c>
      <c r="C8" s="826"/>
      <c r="D8" s="826"/>
    </row>
    <row r="9" spans="1:4" ht="20.149999999999999" customHeight="1">
      <c r="A9" s="753">
        <v>4</v>
      </c>
      <c r="B9" s="801" t="s">
        <v>1571</v>
      </c>
      <c r="C9" s="826"/>
      <c r="D9" s="826"/>
    </row>
    <row r="10" spans="1:4" ht="20.149999999999999" customHeight="1">
      <c r="A10" s="753">
        <v>5</v>
      </c>
      <c r="B10" s="801" t="s">
        <v>1572</v>
      </c>
      <c r="C10" s="826"/>
      <c r="D10" s="826"/>
    </row>
    <row r="11" spans="1:4" ht="20.149999999999999" customHeight="1">
      <c r="A11" s="753">
        <v>6</v>
      </c>
      <c r="B11" s="801" t="s">
        <v>1573</v>
      </c>
      <c r="C11" s="826"/>
      <c r="D11" s="826"/>
    </row>
    <row r="12" spans="1:4" ht="20.149999999999999" customHeight="1">
      <c r="A12" s="753">
        <v>7</v>
      </c>
      <c r="B12" s="801" t="s">
        <v>1574</v>
      </c>
      <c r="C12" s="826"/>
      <c r="D12" s="825"/>
    </row>
    <row r="13" spans="1:4" ht="20.149999999999999" customHeight="1">
      <c r="A13" s="753">
        <v>8</v>
      </c>
      <c r="B13" s="801" t="s">
        <v>1575</v>
      </c>
      <c r="C13" s="826"/>
      <c r="D13" s="826"/>
    </row>
    <row r="14" spans="1:4" ht="20.149999999999999" customHeight="1">
      <c r="A14" s="753">
        <v>9</v>
      </c>
      <c r="B14" s="801" t="s">
        <v>1576</v>
      </c>
      <c r="C14" s="826"/>
      <c r="D14" s="826"/>
    </row>
    <row r="15" spans="1:4" ht="20.149999999999999" customHeight="1">
      <c r="A15" s="753">
        <v>10</v>
      </c>
      <c r="B15" s="801" t="s">
        <v>1577</v>
      </c>
      <c r="C15" s="826"/>
      <c r="D15" s="826"/>
    </row>
    <row r="16" spans="1:4" ht="20.149999999999999" customHeight="1">
      <c r="A16" s="820">
        <v>11</v>
      </c>
      <c r="B16" s="807" t="s">
        <v>1578</v>
      </c>
      <c r="C16" s="825"/>
      <c r="D16" s="826"/>
    </row>
    <row r="17" spans="1:4" ht="32.25" customHeight="1">
      <c r="A17" s="753">
        <v>12</v>
      </c>
      <c r="B17" s="801" t="s">
        <v>1579</v>
      </c>
      <c r="C17" s="826"/>
      <c r="D17" s="826"/>
    </row>
    <row r="18" spans="1:4" ht="20.149999999999999" customHeight="1">
      <c r="A18" s="753">
        <v>13</v>
      </c>
      <c r="B18" s="801" t="s">
        <v>1570</v>
      </c>
      <c r="C18" s="826"/>
      <c r="D18" s="826"/>
    </row>
    <row r="19" spans="1:4" ht="20.149999999999999" customHeight="1">
      <c r="A19" s="753">
        <v>14</v>
      </c>
      <c r="B19" s="801" t="s">
        <v>1571</v>
      </c>
      <c r="C19" s="826"/>
      <c r="D19" s="826"/>
    </row>
    <row r="20" spans="1:4" ht="20.149999999999999" customHeight="1">
      <c r="A20" s="753">
        <v>15</v>
      </c>
      <c r="B20" s="801" t="s">
        <v>1572</v>
      </c>
      <c r="C20" s="826"/>
      <c r="D20" s="826"/>
    </row>
    <row r="21" spans="1:4" ht="20.149999999999999" customHeight="1">
      <c r="A21" s="753">
        <v>16</v>
      </c>
      <c r="B21" s="801" t="s">
        <v>1573</v>
      </c>
      <c r="C21" s="826"/>
      <c r="D21" s="826"/>
    </row>
    <row r="22" spans="1:4" ht="20.149999999999999" customHeight="1">
      <c r="A22" s="753">
        <v>17</v>
      </c>
      <c r="B22" s="801" t="s">
        <v>1574</v>
      </c>
      <c r="C22" s="826"/>
      <c r="D22" s="827"/>
    </row>
    <row r="23" spans="1:4" ht="20.149999999999999" customHeight="1">
      <c r="A23" s="753">
        <v>18</v>
      </c>
      <c r="B23" s="801" t="s">
        <v>1575</v>
      </c>
      <c r="C23" s="826"/>
      <c r="D23" s="826"/>
    </row>
    <row r="24" spans="1:4" ht="20.149999999999999" customHeight="1">
      <c r="A24" s="753">
        <v>19</v>
      </c>
      <c r="B24" s="801" t="s">
        <v>1576</v>
      </c>
      <c r="C24" s="826"/>
      <c r="D24" s="826"/>
    </row>
    <row r="25" spans="1:4" ht="20.149999999999999" customHeight="1">
      <c r="A25" s="753">
        <v>20</v>
      </c>
      <c r="B25" s="801" t="s">
        <v>1577</v>
      </c>
      <c r="C25" s="826"/>
      <c r="D25" s="826"/>
    </row>
  </sheetData>
  <pageMargins left="0.70866141732283472" right="0.70866141732283472" top="0.74803149606299213" bottom="0.74803149606299213" header="0.31496062992125984" footer="0.31496062992125984"/>
  <pageSetup paperSize="9" scale="91" orientation="landscape" r:id="rId1"/>
  <headerFooter>
    <oddHeader>&amp;CCS 
Příloha XXV</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rgb="FF0070C0"/>
    <pageSetUpPr fitToPage="1"/>
  </sheetPr>
  <dimension ref="B2:L16"/>
  <sheetViews>
    <sheetView showGridLines="0" zoomScaleNormal="100" workbookViewId="0"/>
  </sheetViews>
  <sheetFormatPr defaultRowHeight="14.5"/>
  <cols>
    <col min="11" max="11" width="11.1796875" customWidth="1"/>
    <col min="12" max="12" width="50.26953125" customWidth="1"/>
  </cols>
  <sheetData>
    <row r="2" spans="2:12">
      <c r="B2" t="s">
        <v>1801</v>
      </c>
    </row>
    <row r="3" spans="2:12">
      <c r="B3" t="s">
        <v>1802</v>
      </c>
    </row>
    <row r="5" spans="2:12">
      <c r="B5" s="985" t="s">
        <v>1580</v>
      </c>
      <c r="C5" s="986"/>
      <c r="D5" s="986"/>
      <c r="E5" s="986"/>
      <c r="F5" s="986"/>
      <c r="G5" s="986"/>
      <c r="H5" s="986"/>
      <c r="I5" s="986"/>
      <c r="J5" s="986"/>
      <c r="K5" s="986"/>
      <c r="L5" s="987"/>
    </row>
    <row r="6" spans="2:12">
      <c r="B6" s="988" t="s">
        <v>1581</v>
      </c>
      <c r="C6" s="983"/>
      <c r="D6" s="983"/>
      <c r="E6" s="983"/>
      <c r="F6" s="983"/>
      <c r="G6" s="983"/>
      <c r="H6" s="983"/>
      <c r="I6" s="983"/>
      <c r="J6" s="983"/>
      <c r="K6" s="983"/>
      <c r="L6" s="989"/>
    </row>
    <row r="7" spans="2:12" ht="22.5" customHeight="1">
      <c r="B7" s="988" t="s">
        <v>1582</v>
      </c>
      <c r="C7" s="983"/>
      <c r="D7" s="983"/>
      <c r="E7" s="983"/>
      <c r="F7" s="983"/>
      <c r="G7" s="983"/>
      <c r="H7" s="983"/>
      <c r="I7" s="983"/>
      <c r="J7" s="983"/>
      <c r="K7" s="983"/>
      <c r="L7" s="989"/>
    </row>
    <row r="8" spans="2:12">
      <c r="B8" s="988" t="s">
        <v>1583</v>
      </c>
      <c r="C8" s="983"/>
      <c r="D8" s="983"/>
      <c r="E8" s="983"/>
      <c r="F8" s="983"/>
      <c r="G8" s="983"/>
      <c r="H8" s="983"/>
      <c r="I8" s="983"/>
      <c r="J8" s="983"/>
      <c r="K8" s="983"/>
      <c r="L8" s="989"/>
    </row>
    <row r="9" spans="2:12" ht="22.5" customHeight="1">
      <c r="B9" s="988" t="s">
        <v>1584</v>
      </c>
      <c r="C9" s="983"/>
      <c r="D9" s="983"/>
      <c r="E9" s="983"/>
      <c r="F9" s="983"/>
      <c r="G9" s="983"/>
      <c r="H9" s="983"/>
      <c r="I9" s="983"/>
      <c r="J9" s="983"/>
      <c r="K9" s="983"/>
      <c r="L9" s="989"/>
    </row>
    <row r="10" spans="2:12" ht="22.5" customHeight="1">
      <c r="B10" s="990" t="s">
        <v>1585</v>
      </c>
      <c r="C10" s="991"/>
      <c r="D10" s="991"/>
      <c r="E10" s="991"/>
      <c r="F10" s="991"/>
      <c r="G10" s="991"/>
      <c r="H10" s="991"/>
      <c r="I10" s="991"/>
      <c r="J10" s="991"/>
      <c r="K10" s="991"/>
      <c r="L10" s="992"/>
    </row>
    <row r="11" spans="2:12" ht="22.5" customHeight="1"/>
    <row r="12" spans="2:12" ht="22.5" customHeight="1">
      <c r="B12" s="984"/>
      <c r="C12" s="984"/>
      <c r="D12" s="984"/>
      <c r="E12" s="984"/>
      <c r="F12" s="984"/>
      <c r="G12" s="984"/>
      <c r="H12" s="984"/>
      <c r="I12" s="984"/>
      <c r="J12" s="984"/>
      <c r="K12" s="984"/>
      <c r="L12" s="984"/>
    </row>
    <row r="13" spans="2:12" ht="22.5" customHeight="1">
      <c r="B13" s="983"/>
      <c r="C13" s="983"/>
      <c r="D13" s="983"/>
      <c r="E13" s="983"/>
      <c r="F13" s="983"/>
      <c r="G13" s="983"/>
      <c r="H13" s="983"/>
      <c r="I13" s="983"/>
      <c r="J13" s="983"/>
      <c r="K13" s="983"/>
      <c r="L13" s="983"/>
    </row>
    <row r="14" spans="2:12" ht="22.5" customHeight="1">
      <c r="B14" s="984"/>
      <c r="C14" s="984"/>
      <c r="D14" s="984"/>
      <c r="E14" s="984"/>
      <c r="F14" s="984"/>
      <c r="G14" s="984"/>
      <c r="H14" s="984"/>
      <c r="I14" s="984"/>
      <c r="J14" s="984"/>
      <c r="K14" s="984"/>
      <c r="L14" s="984"/>
    </row>
    <row r="15" spans="2:12" ht="22.5" customHeight="1"/>
    <row r="16" spans="2:12" ht="22.5" customHeight="1"/>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xr:uid="{00000000-0004-0000-5100-000000000000}"/>
    <hyperlink ref="B6:L6" location="'EU SEC1'!A1" display="Šablona EU SEC1 – Sekuritizované expozice v investičním portfoliu" xr:uid="{00000000-0004-0000-5100-000001000000}"/>
    <hyperlink ref="B7:L7" location="'EU SEC2'!A1" display="Šablona EU SEC2 – Sekuritizované expozice v obchodním portfoliu" xr:uid="{00000000-0004-0000-5100-000002000000}"/>
    <hyperlink ref="B8:L8" location="'EU SEC3'!A1" display="Šablona EU SEC3 – Sekuritizované expozice v investičním portfoliu a související regulatorní kapitálové požadavky – instituce jednající jako původce nebo sponzor" xr:uid="{00000000-0004-0000-5100-000003000000}"/>
    <hyperlink ref="B9:L9" location="'EU SEC4'!A1" display="Šablona EU SEC4 – Sekuritizované expozice v investičním portfoliu a související regulativní kapitálové požadavky – instituce jednající jako investor" xr:uid="{00000000-0004-0000-5100-000004000000}"/>
    <hyperlink ref="B10:L10" location="'EU SEC5'!A1" display="Šablona EU SEC5 – Expozice sekuritizované institucí – Expozice v selhání a specifické úpravy o úvěrové riziko" xr:uid="{00000000-0004-0000-51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5" tint="0.79998168889431442"/>
    <pageSetUpPr fitToPage="1"/>
  </sheetPr>
  <dimension ref="A1:C16"/>
  <sheetViews>
    <sheetView showGridLines="0" view="pageLayout" zoomScaleNormal="100" workbookViewId="0">
      <selection activeCell="C6" sqref="C6"/>
    </sheetView>
  </sheetViews>
  <sheetFormatPr defaultColWidth="11.453125" defaultRowHeight="14.5"/>
  <cols>
    <col min="1" max="1" width="15.81640625" customWidth="1"/>
    <col min="2" max="2" width="12.26953125" bestFit="1" customWidth="1"/>
    <col min="3" max="3" width="87.26953125" customWidth="1"/>
  </cols>
  <sheetData>
    <row r="1" spans="1:3" ht="18.5">
      <c r="A1" s="41" t="s">
        <v>1580</v>
      </c>
    </row>
    <row r="2" spans="1:3">
      <c r="A2" t="s">
        <v>126</v>
      </c>
    </row>
    <row r="5" spans="1:3">
      <c r="A5" s="8" t="s">
        <v>127</v>
      </c>
      <c r="B5" s="22" t="s">
        <v>121</v>
      </c>
      <c r="C5" s="42" t="s">
        <v>128</v>
      </c>
    </row>
    <row r="6" spans="1:3" ht="72.5">
      <c r="A6" s="11" t="s">
        <v>1586</v>
      </c>
      <c r="B6" s="22" t="s">
        <v>116</v>
      </c>
      <c r="C6" s="65" t="s">
        <v>1587</v>
      </c>
    </row>
    <row r="7" spans="1:3" ht="87">
      <c r="A7" s="11" t="s">
        <v>1588</v>
      </c>
      <c r="B7" s="43" t="s">
        <v>119</v>
      </c>
      <c r="C7" s="65" t="s">
        <v>1589</v>
      </c>
    </row>
    <row r="8" spans="1:3" ht="43.5">
      <c r="A8" s="11" t="s">
        <v>1590</v>
      </c>
      <c r="B8" s="22" t="s">
        <v>149</v>
      </c>
      <c r="C8" s="65" t="s">
        <v>1591</v>
      </c>
    </row>
    <row r="9" spans="1:3" ht="116">
      <c r="A9" s="11" t="s">
        <v>1592</v>
      </c>
      <c r="B9" s="22" t="s">
        <v>137</v>
      </c>
      <c r="C9" s="65" t="s">
        <v>1593</v>
      </c>
    </row>
    <row r="10" spans="1:3" ht="29">
      <c r="A10" s="11" t="s">
        <v>1594</v>
      </c>
      <c r="B10" s="22" t="s">
        <v>139</v>
      </c>
      <c r="C10" s="65" t="s">
        <v>1595</v>
      </c>
    </row>
    <row r="11" spans="1:3" ht="43.5">
      <c r="A11" s="11" t="s">
        <v>1596</v>
      </c>
      <c r="B11" s="22" t="s">
        <v>142</v>
      </c>
      <c r="C11" s="65" t="s">
        <v>1597</v>
      </c>
    </row>
    <row r="12" spans="1:3" ht="29">
      <c r="A12" s="11" t="s">
        <v>1598</v>
      </c>
      <c r="B12" s="22" t="s">
        <v>144</v>
      </c>
      <c r="C12" s="65" t="s">
        <v>1599</v>
      </c>
    </row>
    <row r="13" spans="1:3" ht="29">
      <c r="A13" s="11" t="s">
        <v>1600</v>
      </c>
      <c r="B13" s="22" t="s">
        <v>256</v>
      </c>
      <c r="C13" s="65" t="s">
        <v>1601</v>
      </c>
    </row>
    <row r="14" spans="1:3" ht="87">
      <c r="A14" s="11" t="s">
        <v>1602</v>
      </c>
      <c r="B14" s="22" t="s">
        <v>305</v>
      </c>
      <c r="C14" s="65" t="s">
        <v>1603</v>
      </c>
    </row>
    <row r="16" spans="1:3">
      <c r="B16" s="1340"/>
      <c r="C16" s="1145"/>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9" tint="0.79998168889431442"/>
    <pageSetUpPr fitToPage="1"/>
  </sheetPr>
  <dimension ref="A1:Q20"/>
  <sheetViews>
    <sheetView showGridLines="0" zoomScaleNormal="100" workbookViewId="0">
      <selection activeCell="C5" sqref="C5:I5"/>
    </sheetView>
  </sheetViews>
  <sheetFormatPr defaultColWidth="9.1796875" defaultRowHeight="14.5"/>
  <cols>
    <col min="1" max="1" width="5.1796875" customWidth="1"/>
    <col min="2" max="2" width="35.7265625" customWidth="1"/>
    <col min="3" max="17" width="12.26953125" customWidth="1"/>
  </cols>
  <sheetData>
    <row r="1" spans="1:17" ht="18.5">
      <c r="A1" s="32"/>
      <c r="B1" s="1344" t="s">
        <v>1581</v>
      </c>
      <c r="C1" s="1345"/>
      <c r="D1" s="1345"/>
      <c r="E1" s="1345"/>
      <c r="F1" s="1345"/>
      <c r="G1" s="1345"/>
      <c r="H1" s="1345"/>
      <c r="I1" s="1345"/>
      <c r="J1" s="1345"/>
      <c r="K1" s="1345"/>
      <c r="L1" s="1345"/>
      <c r="M1" s="1345"/>
      <c r="N1" s="1345"/>
      <c r="O1" s="1345"/>
      <c r="P1" s="1345"/>
      <c r="Q1" s="1345"/>
    </row>
    <row r="4" spans="1:17">
      <c r="A4" s="499"/>
      <c r="B4" s="500"/>
      <c r="C4" s="364" t="s">
        <v>6</v>
      </c>
      <c r="D4" s="364" t="s">
        <v>7</v>
      </c>
      <c r="E4" s="364" t="s">
        <v>8</v>
      </c>
      <c r="F4" s="364" t="s">
        <v>43</v>
      </c>
      <c r="G4" s="364" t="s">
        <v>44</v>
      </c>
      <c r="H4" s="364" t="s">
        <v>159</v>
      </c>
      <c r="I4" s="364" t="s">
        <v>160</v>
      </c>
      <c r="J4" s="364" t="s">
        <v>194</v>
      </c>
      <c r="K4" s="364" t="s">
        <v>449</v>
      </c>
      <c r="L4" s="364" t="s">
        <v>450</v>
      </c>
      <c r="M4" s="364" t="s">
        <v>451</v>
      </c>
      <c r="N4" s="364" t="s">
        <v>452</v>
      </c>
      <c r="O4" s="364" t="s">
        <v>453</v>
      </c>
      <c r="P4" s="364" t="s">
        <v>741</v>
      </c>
      <c r="Q4" s="364" t="s">
        <v>742</v>
      </c>
    </row>
    <row r="5" spans="1:17">
      <c r="A5" s="499"/>
      <c r="B5" s="500"/>
      <c r="C5" s="1346" t="s">
        <v>1604</v>
      </c>
      <c r="D5" s="1346"/>
      <c r="E5" s="1346"/>
      <c r="F5" s="1346"/>
      <c r="G5" s="1346"/>
      <c r="H5" s="1346"/>
      <c r="I5" s="1346"/>
      <c r="J5" s="1346" t="s">
        <v>1605</v>
      </c>
      <c r="K5" s="1346"/>
      <c r="L5" s="1346"/>
      <c r="M5" s="1346"/>
      <c r="N5" s="1346" t="s">
        <v>1606</v>
      </c>
      <c r="O5" s="1346"/>
      <c r="P5" s="1346"/>
      <c r="Q5" s="1346"/>
    </row>
    <row r="6" spans="1:17">
      <c r="A6" s="499"/>
      <c r="B6" s="500"/>
      <c r="C6" s="1347" t="s">
        <v>1607</v>
      </c>
      <c r="D6" s="1348"/>
      <c r="E6" s="1348"/>
      <c r="F6" s="1349"/>
      <c r="G6" s="1350" t="s">
        <v>1608</v>
      </c>
      <c r="H6" s="1346"/>
      <c r="I6" s="501" t="s">
        <v>1609</v>
      </c>
      <c r="J6" s="1346" t="s">
        <v>1607</v>
      </c>
      <c r="K6" s="1346"/>
      <c r="L6" s="1341" t="s">
        <v>1608</v>
      </c>
      <c r="M6" s="501" t="s">
        <v>1609</v>
      </c>
      <c r="N6" s="1346" t="s">
        <v>1607</v>
      </c>
      <c r="O6" s="1346"/>
      <c r="P6" s="1341" t="s">
        <v>1608</v>
      </c>
      <c r="Q6" s="501" t="s">
        <v>1609</v>
      </c>
    </row>
    <row r="7" spans="1:17">
      <c r="A7" s="499"/>
      <c r="B7" s="500"/>
      <c r="C7" s="1351" t="s">
        <v>1610</v>
      </c>
      <c r="D7" s="1349"/>
      <c r="E7" s="1351" t="s">
        <v>1611</v>
      </c>
      <c r="F7" s="1349"/>
      <c r="G7" s="1343"/>
      <c r="H7" s="1331" t="s">
        <v>1612</v>
      </c>
      <c r="I7" s="1343"/>
      <c r="J7" s="1341" t="s">
        <v>1610</v>
      </c>
      <c r="K7" s="1341" t="s">
        <v>1611</v>
      </c>
      <c r="L7" s="1343"/>
      <c r="M7" s="1343"/>
      <c r="N7" s="1341" t="s">
        <v>1610</v>
      </c>
      <c r="O7" s="1341" t="s">
        <v>1611</v>
      </c>
      <c r="P7" s="1343"/>
      <c r="Q7" s="1343"/>
    </row>
    <row r="8" spans="1:17" ht="58">
      <c r="A8" s="502"/>
      <c r="B8" s="503"/>
      <c r="C8" s="504"/>
      <c r="D8" s="381" t="s">
        <v>1612</v>
      </c>
      <c r="E8" s="504"/>
      <c r="F8" s="381" t="s">
        <v>1612</v>
      </c>
      <c r="G8" s="1342"/>
      <c r="H8" s="1332"/>
      <c r="I8" s="1342"/>
      <c r="J8" s="1342"/>
      <c r="K8" s="1342"/>
      <c r="L8" s="1342"/>
      <c r="M8" s="1342"/>
      <c r="N8" s="1342"/>
      <c r="O8" s="1342"/>
      <c r="P8" s="1342"/>
      <c r="Q8" s="1342"/>
    </row>
    <row r="9" spans="1:17">
      <c r="A9" s="505">
        <v>1</v>
      </c>
      <c r="B9" s="506" t="s">
        <v>1613</v>
      </c>
      <c r="C9" s="504"/>
      <c r="D9" s="364"/>
      <c r="E9" s="504"/>
      <c r="F9" s="364"/>
      <c r="G9" s="493"/>
      <c r="H9" s="493"/>
      <c r="I9" s="493"/>
      <c r="J9" s="493"/>
      <c r="K9" s="493"/>
      <c r="L9" s="493"/>
      <c r="M9" s="493"/>
      <c r="N9" s="493"/>
      <c r="O9" s="493"/>
      <c r="P9" s="493"/>
      <c r="Q9" s="493"/>
    </row>
    <row r="10" spans="1:17">
      <c r="A10" s="125">
        <v>2</v>
      </c>
      <c r="B10" s="507" t="s">
        <v>1614</v>
      </c>
      <c r="C10" s="364"/>
      <c r="D10" s="364"/>
      <c r="E10" s="364"/>
      <c r="F10" s="364"/>
      <c r="G10" s="364"/>
      <c r="H10" s="364"/>
      <c r="I10" s="364"/>
      <c r="J10" s="364"/>
      <c r="K10" s="364"/>
      <c r="L10" s="364"/>
      <c r="M10" s="364"/>
      <c r="N10" s="364"/>
      <c r="O10" s="364"/>
      <c r="P10" s="364"/>
      <c r="Q10" s="364"/>
    </row>
    <row r="11" spans="1:17">
      <c r="A11" s="125">
        <v>3</v>
      </c>
      <c r="B11" s="176" t="s">
        <v>1615</v>
      </c>
      <c r="C11" s="176"/>
      <c r="D11" s="176"/>
      <c r="E11" s="176"/>
      <c r="F11" s="176"/>
      <c r="G11" s="176"/>
      <c r="H11" s="176"/>
      <c r="I11" s="176"/>
      <c r="J11" s="176"/>
      <c r="K11" s="176"/>
      <c r="L11" s="176"/>
      <c r="M11" s="176"/>
      <c r="N11" s="176"/>
      <c r="O11" s="176"/>
      <c r="P11" s="176"/>
      <c r="Q11" s="176"/>
    </row>
    <row r="12" spans="1:17">
      <c r="A12" s="125">
        <v>4</v>
      </c>
      <c r="B12" s="176" t="s">
        <v>1616</v>
      </c>
      <c r="C12" s="176"/>
      <c r="D12" s="176"/>
      <c r="E12" s="176"/>
      <c r="F12" s="176"/>
      <c r="G12" s="176"/>
      <c r="H12" s="176"/>
      <c r="I12" s="176"/>
      <c r="J12" s="176"/>
      <c r="K12" s="176"/>
      <c r="L12" s="176"/>
      <c r="M12" s="176"/>
      <c r="N12" s="176"/>
      <c r="O12" s="176"/>
      <c r="P12" s="176"/>
      <c r="Q12" s="176"/>
    </row>
    <row r="13" spans="1:17">
      <c r="A13" s="125">
        <v>5</v>
      </c>
      <c r="B13" s="176" t="s">
        <v>1617</v>
      </c>
      <c r="C13" s="176"/>
      <c r="D13" s="176"/>
      <c r="E13" s="176"/>
      <c r="F13" s="176"/>
      <c r="G13" s="176"/>
      <c r="H13" s="176"/>
      <c r="I13" s="176"/>
      <c r="J13" s="176"/>
      <c r="K13" s="176"/>
      <c r="L13" s="176"/>
      <c r="M13" s="176"/>
      <c r="N13" s="176"/>
      <c r="O13" s="176"/>
      <c r="P13" s="176"/>
      <c r="Q13" s="176"/>
    </row>
    <row r="14" spans="1:17">
      <c r="A14" s="125">
        <v>6</v>
      </c>
      <c r="B14" s="176" t="s">
        <v>1618</v>
      </c>
      <c r="C14" s="176"/>
      <c r="D14" s="176"/>
      <c r="E14" s="176"/>
      <c r="F14" s="176"/>
      <c r="G14" s="176"/>
      <c r="H14" s="176"/>
      <c r="I14" s="176"/>
      <c r="J14" s="176"/>
      <c r="K14" s="176"/>
      <c r="L14" s="176"/>
      <c r="M14" s="176"/>
      <c r="N14" s="176"/>
      <c r="O14" s="176"/>
      <c r="P14" s="176"/>
      <c r="Q14" s="176"/>
    </row>
    <row r="15" spans="1:17">
      <c r="A15" s="125">
        <v>7</v>
      </c>
      <c r="B15" s="375" t="s">
        <v>1619</v>
      </c>
      <c r="C15" s="364"/>
      <c r="D15" s="364"/>
      <c r="E15" s="364"/>
      <c r="F15" s="364"/>
      <c r="G15" s="364"/>
      <c r="H15" s="364"/>
      <c r="I15" s="364"/>
      <c r="J15" s="364"/>
      <c r="K15" s="364"/>
      <c r="L15" s="364"/>
      <c r="M15" s="364"/>
      <c r="N15" s="364"/>
      <c r="O15" s="364"/>
      <c r="P15" s="364"/>
      <c r="Q15" s="364"/>
    </row>
    <row r="16" spans="1:17">
      <c r="A16" s="125">
        <v>8</v>
      </c>
      <c r="B16" s="176" t="s">
        <v>1620</v>
      </c>
      <c r="C16" s="176"/>
      <c r="D16" s="176"/>
      <c r="E16" s="176"/>
      <c r="F16" s="176"/>
      <c r="G16" s="176"/>
      <c r="H16" s="176"/>
      <c r="I16" s="176"/>
      <c r="J16" s="176"/>
      <c r="K16" s="176"/>
      <c r="L16" s="176"/>
      <c r="M16" s="176"/>
      <c r="N16" s="176"/>
      <c r="O16" s="176"/>
      <c r="P16" s="176"/>
      <c r="Q16" s="176"/>
    </row>
    <row r="17" spans="1:17">
      <c r="A17" s="125">
        <v>9</v>
      </c>
      <c r="B17" s="176" t="s">
        <v>1621</v>
      </c>
      <c r="C17" s="176"/>
      <c r="D17" s="176"/>
      <c r="E17" s="176"/>
      <c r="F17" s="176"/>
      <c r="G17" s="176"/>
      <c r="H17" s="176"/>
      <c r="I17" s="176"/>
      <c r="J17" s="176"/>
      <c r="K17" s="176"/>
      <c r="L17" s="176"/>
      <c r="M17" s="176"/>
      <c r="N17" s="176"/>
      <c r="O17" s="176"/>
      <c r="P17" s="176"/>
      <c r="Q17" s="176"/>
    </row>
    <row r="18" spans="1:17">
      <c r="A18" s="125">
        <v>10</v>
      </c>
      <c r="B18" s="176" t="s">
        <v>1622</v>
      </c>
      <c r="C18" s="176"/>
      <c r="D18" s="176"/>
      <c r="E18" s="176"/>
      <c r="F18" s="176"/>
      <c r="G18" s="176"/>
      <c r="H18" s="176"/>
      <c r="I18" s="176"/>
      <c r="J18" s="176"/>
      <c r="K18" s="176"/>
      <c r="L18" s="176"/>
      <c r="M18" s="176"/>
      <c r="N18" s="176"/>
      <c r="O18" s="176"/>
      <c r="P18" s="176"/>
      <c r="Q18" s="176"/>
    </row>
    <row r="19" spans="1:17">
      <c r="A19" s="125">
        <v>11</v>
      </c>
      <c r="B19" s="176" t="s">
        <v>1623</v>
      </c>
      <c r="C19" s="176"/>
      <c r="D19" s="176"/>
      <c r="E19" s="176"/>
      <c r="F19" s="176"/>
      <c r="G19" s="176"/>
      <c r="H19" s="176"/>
      <c r="I19" s="176"/>
      <c r="J19" s="176"/>
      <c r="K19" s="176"/>
      <c r="L19" s="176"/>
      <c r="M19" s="176"/>
      <c r="N19" s="176"/>
      <c r="O19" s="176"/>
      <c r="P19" s="176"/>
      <c r="Q19" s="176"/>
    </row>
    <row r="20" spans="1:17">
      <c r="A20" s="125">
        <v>12</v>
      </c>
      <c r="B20" s="176" t="s">
        <v>1618</v>
      </c>
      <c r="C20" s="176"/>
      <c r="D20" s="176"/>
      <c r="E20" s="176"/>
      <c r="F20" s="176"/>
      <c r="G20" s="176"/>
      <c r="H20" s="176"/>
      <c r="I20" s="176"/>
      <c r="J20" s="176"/>
      <c r="K20" s="176"/>
      <c r="L20" s="176"/>
      <c r="M20" s="176"/>
      <c r="N20" s="176"/>
      <c r="O20" s="176"/>
      <c r="P20" s="176"/>
      <c r="Q20" s="176"/>
    </row>
  </sheetData>
  <mergeCells count="21">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 ref="K7:K8"/>
    <mergeCell ref="M7:M8"/>
    <mergeCell ref="N7:N8"/>
    <mergeCell ref="O7:O8"/>
    <mergeCell ref="Q7:Q8"/>
  </mergeCells>
  <pageMargins left="0.70866141732283472" right="0.70866141732283472" top="0.74803149606299213" bottom="0.74803149606299213" header="0.31496062992125984" footer="0.31496062992125984"/>
  <pageSetup paperSize="9" scale="58" orientation="landscape" cellComments="asDisplayed" r:id="rId1"/>
  <headerFooter>
    <oddHeader>&amp;CCS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9" tint="0.79998168889431442"/>
    <pageSetUpPr fitToPage="1"/>
  </sheetPr>
  <dimension ref="A1:N19"/>
  <sheetViews>
    <sheetView showGridLines="0" view="pageLayout" zoomScaleNormal="100" workbookViewId="0">
      <selection activeCell="B8" sqref="B8"/>
    </sheetView>
  </sheetViews>
  <sheetFormatPr defaultColWidth="9.1796875" defaultRowHeight="14.5"/>
  <cols>
    <col min="1" max="1" width="5.26953125" customWidth="1"/>
    <col min="2" max="2" width="35.81640625" customWidth="1"/>
    <col min="3" max="12" width="12.26953125" customWidth="1"/>
    <col min="13" max="13" width="15.81640625" customWidth="1"/>
  </cols>
  <sheetData>
    <row r="1" spans="1:14" ht="18.5">
      <c r="B1" s="454" t="s">
        <v>1582</v>
      </c>
      <c r="C1" s="41"/>
      <c r="D1" s="41"/>
      <c r="E1" s="41"/>
      <c r="F1" s="41"/>
      <c r="G1" s="41"/>
      <c r="H1" s="41"/>
      <c r="I1" s="41"/>
      <c r="J1" s="41"/>
      <c r="K1" s="41"/>
      <c r="L1" s="41"/>
      <c r="M1" s="41"/>
    </row>
    <row r="4" spans="1:14">
      <c r="A4" s="499"/>
      <c r="B4" s="500"/>
      <c r="C4" s="364" t="s">
        <v>6</v>
      </c>
      <c r="D4" s="364" t="s">
        <v>7</v>
      </c>
      <c r="E4" s="364" t="s">
        <v>8</v>
      </c>
      <c r="F4" s="364" t="s">
        <v>43</v>
      </c>
      <c r="G4" s="364" t="s">
        <v>44</v>
      </c>
      <c r="H4" s="364" t="s">
        <v>159</v>
      </c>
      <c r="I4" s="364" t="s">
        <v>160</v>
      </c>
      <c r="J4" s="364" t="s">
        <v>194</v>
      </c>
      <c r="K4" s="364" t="s">
        <v>449</v>
      </c>
      <c r="L4" s="364" t="s">
        <v>450</v>
      </c>
      <c r="M4" s="364" t="s">
        <v>451</v>
      </c>
      <c r="N4" s="364" t="s">
        <v>452</v>
      </c>
    </row>
    <row r="5" spans="1:14">
      <c r="A5" s="499"/>
      <c r="B5" s="500"/>
      <c r="C5" s="1346" t="s">
        <v>1604</v>
      </c>
      <c r="D5" s="1346"/>
      <c r="E5" s="1346"/>
      <c r="F5" s="1346"/>
      <c r="G5" s="1346" t="s">
        <v>1605</v>
      </c>
      <c r="H5" s="1346"/>
      <c r="I5" s="1346"/>
      <c r="J5" s="1346"/>
      <c r="K5" s="1346" t="s">
        <v>1606</v>
      </c>
      <c r="L5" s="1346"/>
      <c r="M5" s="1346"/>
      <c r="N5" s="1346"/>
    </row>
    <row r="6" spans="1:14">
      <c r="A6" s="499"/>
      <c r="B6" s="500"/>
      <c r="C6" s="1347" t="s">
        <v>1607</v>
      </c>
      <c r="D6" s="1348"/>
      <c r="E6" s="1341" t="s">
        <v>1608</v>
      </c>
      <c r="F6" s="501" t="s">
        <v>1609</v>
      </c>
      <c r="G6" s="1346" t="s">
        <v>1607</v>
      </c>
      <c r="H6" s="1346"/>
      <c r="I6" s="1341" t="s">
        <v>1608</v>
      </c>
      <c r="J6" s="501" t="s">
        <v>1609</v>
      </c>
      <c r="K6" s="1346" t="s">
        <v>1607</v>
      </c>
      <c r="L6" s="1346"/>
      <c r="M6" s="1341" t="s">
        <v>1608</v>
      </c>
      <c r="N6" s="501" t="s">
        <v>1609</v>
      </c>
    </row>
    <row r="7" spans="1:14">
      <c r="A7" s="502"/>
      <c r="B7" s="503"/>
      <c r="C7" s="508" t="s">
        <v>1610</v>
      </c>
      <c r="D7" s="508" t="s">
        <v>1611</v>
      </c>
      <c r="E7" s="1342"/>
      <c r="F7" s="493"/>
      <c r="G7" s="509" t="s">
        <v>1610</v>
      </c>
      <c r="H7" s="509" t="s">
        <v>1611</v>
      </c>
      <c r="I7" s="1342"/>
      <c r="J7" s="493"/>
      <c r="K7" s="509" t="s">
        <v>1610</v>
      </c>
      <c r="L7" s="509" t="s">
        <v>1611</v>
      </c>
      <c r="M7" s="1342"/>
      <c r="N7" s="493"/>
    </row>
    <row r="8" spans="1:14">
      <c r="A8" s="505">
        <v>1</v>
      </c>
      <c r="B8" s="506" t="s">
        <v>1613</v>
      </c>
      <c r="C8" s="508"/>
      <c r="D8" s="508"/>
      <c r="E8" s="493"/>
      <c r="F8" s="509"/>
      <c r="G8" s="509"/>
      <c r="H8" s="509"/>
      <c r="I8" s="493"/>
      <c r="J8" s="509"/>
      <c r="K8" s="509"/>
      <c r="L8" s="509"/>
      <c r="M8" s="493"/>
      <c r="N8" s="509"/>
    </row>
    <row r="9" spans="1:14">
      <c r="A9" s="125">
        <v>2</v>
      </c>
      <c r="B9" s="510" t="s">
        <v>1614</v>
      </c>
      <c r="C9" s="364"/>
      <c r="D9" s="364"/>
      <c r="E9" s="364"/>
      <c r="F9" s="364"/>
      <c r="G9" s="364"/>
      <c r="H9" s="364"/>
      <c r="I9" s="364"/>
      <c r="J9" s="364"/>
      <c r="K9" s="364"/>
      <c r="L9" s="364"/>
      <c r="M9" s="364"/>
      <c r="N9" s="364"/>
    </row>
    <row r="10" spans="1:14">
      <c r="A10" s="125">
        <v>3</v>
      </c>
      <c r="B10" s="511" t="s">
        <v>1615</v>
      </c>
      <c r="C10" s="176"/>
      <c r="D10" s="176"/>
      <c r="E10" s="176"/>
      <c r="F10" s="176"/>
      <c r="G10" s="176"/>
      <c r="H10" s="176"/>
      <c r="I10" s="176"/>
      <c r="J10" s="176"/>
      <c r="K10" s="176"/>
      <c r="L10" s="176"/>
      <c r="M10" s="176"/>
      <c r="N10" s="176"/>
    </row>
    <row r="11" spans="1:14">
      <c r="A11" s="125">
        <v>4</v>
      </c>
      <c r="B11" s="511" t="s">
        <v>1616</v>
      </c>
      <c r="C11" s="176"/>
      <c r="D11" s="176"/>
      <c r="E11" s="176"/>
      <c r="F11" s="176"/>
      <c r="G11" s="176"/>
      <c r="H11" s="176"/>
      <c r="I11" s="176"/>
      <c r="J11" s="176"/>
      <c r="K11" s="176"/>
      <c r="L11" s="176"/>
      <c r="M11" s="176"/>
      <c r="N11" s="176"/>
    </row>
    <row r="12" spans="1:14">
      <c r="A12" s="125">
        <v>5</v>
      </c>
      <c r="B12" s="511" t="s">
        <v>1617</v>
      </c>
      <c r="C12" s="176"/>
      <c r="D12" s="176"/>
      <c r="E12" s="176"/>
      <c r="F12" s="176"/>
      <c r="G12" s="176"/>
      <c r="H12" s="176"/>
      <c r="I12" s="176"/>
      <c r="J12" s="176"/>
      <c r="K12" s="176"/>
      <c r="L12" s="176"/>
      <c r="M12" s="176"/>
      <c r="N12" s="176"/>
    </row>
    <row r="13" spans="1:14">
      <c r="A13" s="125">
        <v>6</v>
      </c>
      <c r="B13" s="511" t="s">
        <v>1618</v>
      </c>
      <c r="C13" s="176"/>
      <c r="D13" s="176"/>
      <c r="E13" s="176"/>
      <c r="F13" s="176"/>
      <c r="G13" s="176"/>
      <c r="H13" s="176"/>
      <c r="I13" s="176"/>
      <c r="J13" s="176"/>
      <c r="K13" s="176"/>
      <c r="L13" s="176"/>
      <c r="M13" s="176"/>
      <c r="N13" s="176"/>
    </row>
    <row r="14" spans="1:14" ht="15.75" customHeight="1">
      <c r="A14" s="125">
        <v>7</v>
      </c>
      <c r="B14" s="510" t="s">
        <v>1619</v>
      </c>
      <c r="C14" s="364"/>
      <c r="D14" s="364"/>
      <c r="E14" s="364"/>
      <c r="F14" s="364"/>
      <c r="G14" s="364"/>
      <c r="H14" s="364"/>
      <c r="I14" s="364"/>
      <c r="J14" s="364"/>
      <c r="K14" s="364"/>
      <c r="L14" s="364"/>
      <c r="M14" s="364"/>
      <c r="N14" s="364"/>
    </row>
    <row r="15" spans="1:14">
      <c r="A15" s="125">
        <v>8</v>
      </c>
      <c r="B15" s="511" t="s">
        <v>1620</v>
      </c>
      <c r="C15" s="176"/>
      <c r="D15" s="176"/>
      <c r="E15" s="176"/>
      <c r="F15" s="176"/>
      <c r="G15" s="176"/>
      <c r="H15" s="176"/>
      <c r="I15" s="176"/>
      <c r="J15" s="176"/>
      <c r="K15" s="176"/>
      <c r="L15" s="176"/>
      <c r="M15" s="176"/>
      <c r="N15" s="176"/>
    </row>
    <row r="16" spans="1:14">
      <c r="A16" s="125">
        <v>9</v>
      </c>
      <c r="B16" s="511" t="s">
        <v>1621</v>
      </c>
      <c r="C16" s="176"/>
      <c r="D16" s="176"/>
      <c r="E16" s="176"/>
      <c r="F16" s="176"/>
      <c r="G16" s="176"/>
      <c r="H16" s="176"/>
      <c r="I16" s="176"/>
      <c r="J16" s="176"/>
      <c r="K16" s="176"/>
      <c r="L16" s="176"/>
      <c r="M16" s="176"/>
      <c r="N16" s="176"/>
    </row>
    <row r="17" spans="1:14">
      <c r="A17" s="125">
        <v>10</v>
      </c>
      <c r="B17" s="511" t="s">
        <v>1622</v>
      </c>
      <c r="C17" s="176"/>
      <c r="D17" s="176"/>
      <c r="E17" s="176"/>
      <c r="F17" s="176"/>
      <c r="G17" s="176"/>
      <c r="H17" s="176"/>
      <c r="I17" s="176"/>
      <c r="J17" s="176"/>
      <c r="K17" s="176"/>
      <c r="L17" s="176"/>
      <c r="M17" s="176"/>
      <c r="N17" s="176"/>
    </row>
    <row r="18" spans="1:14">
      <c r="A18" s="125">
        <v>11</v>
      </c>
      <c r="B18" s="511" t="s">
        <v>1623</v>
      </c>
      <c r="C18" s="176"/>
      <c r="D18" s="176"/>
      <c r="E18" s="176"/>
      <c r="F18" s="176"/>
      <c r="G18" s="176"/>
      <c r="H18" s="176"/>
      <c r="I18" s="176"/>
      <c r="J18" s="176"/>
      <c r="K18" s="176"/>
      <c r="L18" s="176"/>
      <c r="M18" s="176"/>
      <c r="N18" s="176"/>
    </row>
    <row r="19" spans="1:14">
      <c r="A19" s="125">
        <v>12</v>
      </c>
      <c r="B19" s="511" t="s">
        <v>1618</v>
      </c>
      <c r="C19" s="176"/>
      <c r="D19" s="176"/>
      <c r="E19" s="176"/>
      <c r="F19" s="176"/>
      <c r="G19" s="176"/>
      <c r="H19" s="176"/>
      <c r="I19" s="176"/>
      <c r="J19" s="176"/>
      <c r="K19" s="176"/>
      <c r="L19" s="176"/>
      <c r="M19" s="176"/>
      <c r="N19" s="176"/>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6" orientation="landscape" cellComments="asDisplayed" verticalDpi="598" r:id="rId1"/>
  <headerFooter>
    <oddHeader>&amp;CCS
Příloha XXVII</oddHeader>
    <oddFooter>&amp;C&amp;P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theme="9" tint="0.79998168889431442"/>
    <pageSetUpPr fitToPage="1"/>
  </sheetPr>
  <dimension ref="A1:T21"/>
  <sheetViews>
    <sheetView showGridLines="0" view="pageLayout" zoomScale="85" zoomScaleNormal="100" zoomScalePageLayoutView="85" workbookViewId="0">
      <selection activeCell="B1" sqref="B1"/>
    </sheetView>
  </sheetViews>
  <sheetFormatPr defaultColWidth="9.1796875" defaultRowHeight="14.5"/>
  <cols>
    <col min="1" max="1" width="5.1796875" customWidth="1"/>
    <col min="2" max="3" width="13.7265625" customWidth="1"/>
    <col min="4" max="20" width="13.453125" customWidth="1"/>
  </cols>
  <sheetData>
    <row r="1" spans="1:20" ht="18.5">
      <c r="B1" s="454" t="s">
        <v>1624</v>
      </c>
    </row>
    <row r="2" spans="1:20" ht="18.5">
      <c r="B2" s="512"/>
      <c r="C2" s="513"/>
      <c r="D2" s="513"/>
      <c r="E2" s="513"/>
      <c r="F2" s="513"/>
      <c r="G2" s="513"/>
      <c r="H2" s="513"/>
      <c r="I2" s="513"/>
      <c r="J2" s="513"/>
      <c r="K2" s="513"/>
      <c r="L2" s="60"/>
      <c r="M2" s="60"/>
    </row>
    <row r="4" spans="1:20">
      <c r="A4" s="32"/>
      <c r="B4" s="32"/>
      <c r="C4" s="32"/>
      <c r="D4" s="364" t="s">
        <v>6</v>
      </c>
      <c r="E4" s="364" t="s">
        <v>7</v>
      </c>
      <c r="F4" s="364" t="s">
        <v>8</v>
      </c>
      <c r="G4" s="364" t="s">
        <v>43</v>
      </c>
      <c r="H4" s="364" t="s">
        <v>44</v>
      </c>
      <c r="I4" s="364" t="s">
        <v>159</v>
      </c>
      <c r="J4" s="364" t="s">
        <v>160</v>
      </c>
      <c r="K4" s="364" t="s">
        <v>194</v>
      </c>
      <c r="L4" s="364" t="s">
        <v>449</v>
      </c>
      <c r="M4" s="364" t="s">
        <v>450</v>
      </c>
      <c r="N4" s="364" t="s">
        <v>451</v>
      </c>
      <c r="O4" s="364" t="s">
        <v>452</v>
      </c>
      <c r="P4" s="364" t="s">
        <v>453</v>
      </c>
      <c r="Q4" s="364" t="s">
        <v>741</v>
      </c>
      <c r="R4" s="364" t="s">
        <v>742</v>
      </c>
      <c r="S4" s="364" t="s">
        <v>1625</v>
      </c>
      <c r="T4" s="364" t="s">
        <v>1626</v>
      </c>
    </row>
    <row r="5" spans="1:20">
      <c r="A5" s="32"/>
      <c r="B5" s="32"/>
      <c r="C5" s="32"/>
      <c r="D5" s="1353" t="s">
        <v>1627</v>
      </c>
      <c r="E5" s="1346"/>
      <c r="F5" s="1346"/>
      <c r="G5" s="1346"/>
      <c r="H5" s="1346"/>
      <c r="I5" s="1346" t="s">
        <v>1628</v>
      </c>
      <c r="J5" s="1346"/>
      <c r="K5" s="1346"/>
      <c r="L5" s="1346"/>
      <c r="M5" s="1346" t="s">
        <v>1629</v>
      </c>
      <c r="N5" s="1346"/>
      <c r="O5" s="1346"/>
      <c r="P5" s="1346"/>
      <c r="Q5" s="1346" t="s">
        <v>1630</v>
      </c>
      <c r="R5" s="1346"/>
      <c r="S5" s="1346"/>
      <c r="T5" s="1346"/>
    </row>
    <row r="6" spans="1:20" s="73" customFormat="1" ht="29">
      <c r="A6" s="499"/>
      <c r="B6" s="499"/>
      <c r="C6" s="499"/>
      <c r="D6" s="514" t="s">
        <v>1631</v>
      </c>
      <c r="E6" s="514" t="s">
        <v>1632</v>
      </c>
      <c r="F6" s="514" t="s">
        <v>1633</v>
      </c>
      <c r="G6" s="514" t="s">
        <v>1634</v>
      </c>
      <c r="H6" s="514" t="s">
        <v>1635</v>
      </c>
      <c r="I6" s="514" t="s">
        <v>1636</v>
      </c>
      <c r="J6" s="514" t="s">
        <v>1637</v>
      </c>
      <c r="K6" s="514" t="s">
        <v>1638</v>
      </c>
      <c r="L6" s="515" t="s">
        <v>1635</v>
      </c>
      <c r="M6" s="514" t="s">
        <v>1636</v>
      </c>
      <c r="N6" s="514" t="s">
        <v>1637</v>
      </c>
      <c r="O6" s="514" t="s">
        <v>1638</v>
      </c>
      <c r="P6" s="515" t="s">
        <v>1639</v>
      </c>
      <c r="Q6" s="514" t="s">
        <v>1636</v>
      </c>
      <c r="R6" s="514" t="s">
        <v>1637</v>
      </c>
      <c r="S6" s="514" t="s">
        <v>1638</v>
      </c>
      <c r="T6" s="515" t="s">
        <v>1639</v>
      </c>
    </row>
    <row r="7" spans="1:20">
      <c r="A7" s="516">
        <v>1</v>
      </c>
      <c r="B7" s="1354" t="s">
        <v>1613</v>
      </c>
      <c r="C7" s="1354"/>
      <c r="D7" s="176"/>
      <c r="E7" s="176"/>
      <c r="F7" s="176"/>
      <c r="G7" s="176"/>
      <c r="H7" s="176"/>
      <c r="I7" s="176"/>
      <c r="J7" s="176"/>
      <c r="K7" s="176"/>
      <c r="L7" s="176"/>
      <c r="M7" s="176"/>
      <c r="N7" s="176"/>
      <c r="O7" s="176"/>
      <c r="P7" s="176"/>
      <c r="Q7" s="176"/>
      <c r="R7" s="176"/>
      <c r="S7" s="176"/>
      <c r="T7" s="176"/>
    </row>
    <row r="8" spans="1:20">
      <c r="A8" s="364">
        <v>2</v>
      </c>
      <c r="B8" s="1352" t="s">
        <v>1640</v>
      </c>
      <c r="C8" s="1352"/>
      <c r="D8" s="176"/>
      <c r="E8" s="176"/>
      <c r="F8" s="176"/>
      <c r="G8" s="176"/>
      <c r="H8" s="176"/>
      <c r="I8" s="176"/>
      <c r="J8" s="176"/>
      <c r="K8" s="176"/>
      <c r="L8" s="176"/>
      <c r="M8" s="176"/>
      <c r="N8" s="176"/>
      <c r="O8" s="176"/>
      <c r="P8" s="176"/>
      <c r="Q8" s="176"/>
      <c r="R8" s="176"/>
      <c r="S8" s="176"/>
      <c r="T8" s="176"/>
    </row>
    <row r="9" spans="1:20">
      <c r="A9" s="364">
        <v>3</v>
      </c>
      <c r="B9" s="1352" t="s">
        <v>1641</v>
      </c>
      <c r="C9" s="1352"/>
      <c r="D9" s="176"/>
      <c r="E9" s="176"/>
      <c r="F9" s="176"/>
      <c r="G9" s="176"/>
      <c r="H9" s="176"/>
      <c r="I9" s="176"/>
      <c r="J9" s="176"/>
      <c r="K9" s="176"/>
      <c r="L9" s="176"/>
      <c r="M9" s="176"/>
      <c r="N9" s="176"/>
      <c r="O9" s="176"/>
      <c r="P9" s="176"/>
      <c r="Q9" s="176"/>
      <c r="R9" s="176"/>
      <c r="S9" s="176"/>
      <c r="T9" s="176"/>
    </row>
    <row r="10" spans="1:20">
      <c r="A10" s="364">
        <v>4</v>
      </c>
      <c r="B10" s="1352" t="s">
        <v>1642</v>
      </c>
      <c r="C10" s="1352"/>
      <c r="D10" s="176"/>
      <c r="E10" s="176"/>
      <c r="F10" s="176"/>
      <c r="G10" s="176"/>
      <c r="H10" s="176"/>
      <c r="I10" s="176"/>
      <c r="J10" s="176"/>
      <c r="K10" s="176"/>
      <c r="L10" s="176"/>
      <c r="M10" s="176"/>
      <c r="N10" s="176"/>
      <c r="O10" s="176"/>
      <c r="P10" s="176"/>
      <c r="Q10" s="176"/>
      <c r="R10" s="176"/>
      <c r="S10" s="176"/>
      <c r="T10" s="176"/>
    </row>
    <row r="11" spans="1:20">
      <c r="A11" s="364">
        <v>5</v>
      </c>
      <c r="B11" s="1355" t="s">
        <v>1643</v>
      </c>
      <c r="C11" s="1355"/>
      <c r="D11" s="176"/>
      <c r="E11" s="176"/>
      <c r="F11" s="176"/>
      <c r="G11" s="176"/>
      <c r="H11" s="176"/>
      <c r="I11" s="176"/>
      <c r="J11" s="176"/>
      <c r="K11" s="176"/>
      <c r="L11" s="176"/>
      <c r="M11" s="176"/>
      <c r="N11" s="176"/>
      <c r="O11" s="176"/>
      <c r="P11" s="176"/>
      <c r="Q11" s="176"/>
      <c r="R11" s="176"/>
      <c r="S11" s="176"/>
      <c r="T11" s="176"/>
    </row>
    <row r="12" spans="1:20">
      <c r="A12" s="364">
        <v>6</v>
      </c>
      <c r="B12" s="1352" t="s">
        <v>1644</v>
      </c>
      <c r="C12" s="1352"/>
      <c r="D12" s="176"/>
      <c r="E12" s="176"/>
      <c r="F12" s="176"/>
      <c r="G12" s="176"/>
      <c r="H12" s="176"/>
      <c r="I12" s="176"/>
      <c r="J12" s="176"/>
      <c r="K12" s="176"/>
      <c r="L12" s="176"/>
      <c r="M12" s="176"/>
      <c r="N12" s="176"/>
      <c r="O12" s="176"/>
      <c r="P12" s="176"/>
      <c r="Q12" s="176"/>
      <c r="R12" s="176"/>
      <c r="S12" s="176"/>
      <c r="T12" s="176"/>
    </row>
    <row r="13" spans="1:20">
      <c r="A13" s="364">
        <v>7</v>
      </c>
      <c r="B13" s="1355" t="s">
        <v>1643</v>
      </c>
      <c r="C13" s="1355"/>
      <c r="D13" s="176"/>
      <c r="E13" s="176"/>
      <c r="F13" s="176"/>
      <c r="G13" s="176"/>
      <c r="H13" s="176"/>
      <c r="I13" s="176"/>
      <c r="J13" s="176"/>
      <c r="K13" s="176"/>
      <c r="L13" s="176"/>
      <c r="M13" s="176"/>
      <c r="N13" s="176"/>
      <c r="O13" s="176"/>
      <c r="P13" s="176"/>
      <c r="Q13" s="176"/>
      <c r="R13" s="176"/>
      <c r="S13" s="176"/>
      <c r="T13" s="176"/>
    </row>
    <row r="14" spans="1:20">
      <c r="A14" s="364">
        <v>8</v>
      </c>
      <c r="B14" s="1352" t="s">
        <v>1645</v>
      </c>
      <c r="C14" s="1352"/>
      <c r="D14" s="176"/>
      <c r="E14" s="176"/>
      <c r="F14" s="176"/>
      <c r="G14" s="176"/>
      <c r="H14" s="176"/>
      <c r="I14" s="176"/>
      <c r="J14" s="176"/>
      <c r="K14" s="176"/>
      <c r="L14" s="176"/>
      <c r="M14" s="176"/>
      <c r="N14" s="176"/>
      <c r="O14" s="176"/>
      <c r="P14" s="176"/>
      <c r="Q14" s="176"/>
      <c r="R14" s="176"/>
      <c r="S14" s="176"/>
      <c r="T14" s="176"/>
    </row>
    <row r="15" spans="1:20">
      <c r="A15" s="364">
        <v>9</v>
      </c>
      <c r="B15" s="1352" t="s">
        <v>1646</v>
      </c>
      <c r="C15" s="1352"/>
      <c r="D15" s="176"/>
      <c r="E15" s="176"/>
      <c r="F15" s="176"/>
      <c r="G15" s="176"/>
      <c r="H15" s="176"/>
      <c r="I15" s="176"/>
      <c r="J15" s="176"/>
      <c r="K15" s="176"/>
      <c r="L15" s="176"/>
      <c r="M15" s="176"/>
      <c r="N15" s="176"/>
      <c r="O15" s="176"/>
      <c r="P15" s="176"/>
      <c r="Q15" s="176"/>
      <c r="R15" s="176"/>
      <c r="S15" s="176"/>
      <c r="T15" s="176"/>
    </row>
    <row r="16" spans="1:20">
      <c r="A16" s="364">
        <v>10</v>
      </c>
      <c r="B16" s="1352" t="s">
        <v>1641</v>
      </c>
      <c r="C16" s="1352"/>
      <c r="D16" s="176"/>
      <c r="E16" s="176"/>
      <c r="F16" s="176"/>
      <c r="G16" s="176"/>
      <c r="H16" s="176"/>
      <c r="I16" s="176"/>
      <c r="J16" s="176"/>
      <c r="K16" s="176"/>
      <c r="L16" s="176"/>
      <c r="M16" s="176"/>
      <c r="N16" s="176"/>
      <c r="O16" s="176"/>
      <c r="P16" s="176"/>
      <c r="Q16" s="176"/>
      <c r="R16" s="176"/>
      <c r="S16" s="176"/>
      <c r="T16" s="176"/>
    </row>
    <row r="17" spans="1:20">
      <c r="A17" s="364">
        <v>11</v>
      </c>
      <c r="B17" s="1352" t="s">
        <v>1642</v>
      </c>
      <c r="C17" s="1352"/>
      <c r="D17" s="176"/>
      <c r="E17" s="176"/>
      <c r="F17" s="176"/>
      <c r="G17" s="176"/>
      <c r="H17" s="176"/>
      <c r="I17" s="176"/>
      <c r="J17" s="176"/>
      <c r="K17" s="176"/>
      <c r="L17" s="176"/>
      <c r="M17" s="176"/>
      <c r="N17" s="176"/>
      <c r="O17" s="176"/>
      <c r="P17" s="176"/>
      <c r="Q17" s="176"/>
      <c r="R17" s="176"/>
      <c r="S17" s="176"/>
      <c r="T17" s="176"/>
    </row>
    <row r="18" spans="1:20">
      <c r="A18" s="364">
        <v>12</v>
      </c>
      <c r="B18" s="1352" t="s">
        <v>1644</v>
      </c>
      <c r="C18" s="1352"/>
      <c r="D18" s="176"/>
      <c r="E18" s="176"/>
      <c r="F18" s="176"/>
      <c r="G18" s="176"/>
      <c r="H18" s="176"/>
      <c r="I18" s="176"/>
      <c r="J18" s="176"/>
      <c r="K18" s="176"/>
      <c r="L18" s="176"/>
      <c r="M18" s="176"/>
      <c r="N18" s="176"/>
      <c r="O18" s="176"/>
      <c r="P18" s="176"/>
      <c r="Q18" s="176"/>
      <c r="R18" s="176"/>
      <c r="S18" s="176"/>
      <c r="T18" s="176"/>
    </row>
    <row r="19" spans="1:20">
      <c r="A19" s="364">
        <v>13</v>
      </c>
      <c r="B19" s="1352" t="s">
        <v>1645</v>
      </c>
      <c r="C19" s="1352"/>
      <c r="D19" s="176"/>
      <c r="E19" s="176"/>
      <c r="F19" s="176"/>
      <c r="G19" s="176"/>
      <c r="H19" s="176"/>
      <c r="I19" s="176"/>
      <c r="J19" s="176"/>
      <c r="K19" s="176"/>
      <c r="L19" s="176"/>
      <c r="M19" s="176"/>
      <c r="N19" s="176"/>
      <c r="O19" s="176"/>
      <c r="P19" s="176"/>
      <c r="Q19" s="176"/>
      <c r="R19" s="176"/>
      <c r="S19" s="176"/>
      <c r="T19" s="176"/>
    </row>
    <row r="21" spans="1:20" ht="13.5" customHeight="1"/>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theme="9" tint="0.79998168889431442"/>
    <pageSetUpPr fitToPage="1"/>
  </sheetPr>
  <dimension ref="A1:T19"/>
  <sheetViews>
    <sheetView showGridLines="0" view="pageLayout" zoomScale="80" zoomScaleNormal="100" zoomScalePageLayoutView="80" workbookViewId="0">
      <selection activeCell="I13" sqref="I13"/>
    </sheetView>
  </sheetViews>
  <sheetFormatPr defaultColWidth="9.1796875" defaultRowHeight="14.5"/>
  <cols>
    <col min="1" max="1" width="4.54296875" customWidth="1"/>
    <col min="2" max="3" width="13.7265625" customWidth="1"/>
    <col min="4" max="20" width="13.453125" customWidth="1"/>
  </cols>
  <sheetData>
    <row r="1" spans="1:20" ht="18.5">
      <c r="B1" s="454" t="s">
        <v>1647</v>
      </c>
      <c r="C1" s="41"/>
      <c r="D1" s="41"/>
      <c r="E1" s="41"/>
      <c r="F1" s="41"/>
      <c r="G1" s="41"/>
      <c r="H1" s="41"/>
      <c r="I1" s="41"/>
      <c r="J1" s="41"/>
      <c r="K1" s="41"/>
    </row>
    <row r="4" spans="1:20">
      <c r="A4" s="32"/>
      <c r="B4" s="32"/>
      <c r="C4" s="517"/>
      <c r="D4" s="364" t="s">
        <v>6</v>
      </c>
      <c r="E4" s="364" t="s">
        <v>7</v>
      </c>
      <c r="F4" s="364" t="s">
        <v>8</v>
      </c>
      <c r="G4" s="364" t="s">
        <v>43</v>
      </c>
      <c r="H4" s="364" t="s">
        <v>44</v>
      </c>
      <c r="I4" s="364" t="s">
        <v>159</v>
      </c>
      <c r="J4" s="364" t="s">
        <v>160</v>
      </c>
      <c r="K4" s="364" t="s">
        <v>194</v>
      </c>
      <c r="L4" s="364" t="s">
        <v>449</v>
      </c>
      <c r="M4" s="364" t="s">
        <v>450</v>
      </c>
      <c r="N4" s="364" t="s">
        <v>451</v>
      </c>
      <c r="O4" s="364" t="s">
        <v>452</v>
      </c>
      <c r="P4" s="364" t="s">
        <v>453</v>
      </c>
      <c r="Q4" s="364" t="s">
        <v>741</v>
      </c>
      <c r="R4" s="364" t="s">
        <v>742</v>
      </c>
      <c r="S4" s="364" t="s">
        <v>1625</v>
      </c>
      <c r="T4" s="364" t="s">
        <v>1626</v>
      </c>
    </row>
    <row r="5" spans="1:20" ht="15" customHeight="1">
      <c r="A5" s="32"/>
      <c r="B5" s="32"/>
      <c r="C5" s="517"/>
      <c r="D5" s="1353" t="s">
        <v>1627</v>
      </c>
      <c r="E5" s="1346"/>
      <c r="F5" s="1346"/>
      <c r="G5" s="1346"/>
      <c r="H5" s="1346"/>
      <c r="I5" s="1346" t="s">
        <v>1628</v>
      </c>
      <c r="J5" s="1346"/>
      <c r="K5" s="1346"/>
      <c r="L5" s="1346"/>
      <c r="M5" s="1346" t="s">
        <v>1629</v>
      </c>
      <c r="N5" s="1346"/>
      <c r="O5" s="1346"/>
      <c r="P5" s="1346"/>
      <c r="Q5" s="1346" t="s">
        <v>1630</v>
      </c>
      <c r="R5" s="1346"/>
      <c r="S5" s="1346"/>
      <c r="T5" s="1346"/>
    </row>
    <row r="6" spans="1:20" s="73" customFormat="1" ht="29">
      <c r="A6" s="518"/>
      <c r="B6" s="518"/>
      <c r="C6" s="519"/>
      <c r="D6" s="514" t="s">
        <v>1631</v>
      </c>
      <c r="E6" s="514" t="s">
        <v>1632</v>
      </c>
      <c r="F6" s="514" t="s">
        <v>1633</v>
      </c>
      <c r="G6" s="514" t="s">
        <v>1634</v>
      </c>
      <c r="H6" s="514" t="s">
        <v>1635</v>
      </c>
      <c r="I6" s="514" t="s">
        <v>1636</v>
      </c>
      <c r="J6" s="514" t="s">
        <v>1637</v>
      </c>
      <c r="K6" s="514" t="s">
        <v>1638</v>
      </c>
      <c r="L6" s="515" t="s">
        <v>1635</v>
      </c>
      <c r="M6" s="514" t="s">
        <v>1636</v>
      </c>
      <c r="N6" s="514" t="s">
        <v>1637</v>
      </c>
      <c r="O6" s="514" t="s">
        <v>1638</v>
      </c>
      <c r="P6" s="515" t="s">
        <v>1635</v>
      </c>
      <c r="Q6" s="514" t="s">
        <v>1636</v>
      </c>
      <c r="R6" s="514" t="s">
        <v>1637</v>
      </c>
      <c r="S6" s="514" t="s">
        <v>1638</v>
      </c>
      <c r="T6" s="515" t="s">
        <v>1635</v>
      </c>
    </row>
    <row r="7" spans="1:20">
      <c r="A7" s="516">
        <v>1</v>
      </c>
      <c r="B7" s="1354" t="s">
        <v>1613</v>
      </c>
      <c r="C7" s="1354"/>
      <c r="D7" s="176"/>
      <c r="E7" s="176"/>
      <c r="F7" s="176"/>
      <c r="G7" s="176"/>
      <c r="H7" s="176"/>
      <c r="I7" s="176"/>
      <c r="J7" s="176"/>
      <c r="K7" s="176"/>
      <c r="L7" s="176"/>
      <c r="M7" s="176"/>
      <c r="N7" s="176"/>
      <c r="O7" s="176"/>
      <c r="P7" s="176"/>
      <c r="Q7" s="176"/>
      <c r="R7" s="176"/>
      <c r="S7" s="176"/>
      <c r="T7" s="176"/>
    </row>
    <row r="8" spans="1:20">
      <c r="A8" s="364">
        <v>2</v>
      </c>
      <c r="B8" s="1352" t="s">
        <v>1648</v>
      </c>
      <c r="C8" s="1352"/>
      <c r="D8" s="176"/>
      <c r="E8" s="176"/>
      <c r="F8" s="176"/>
      <c r="G8" s="176"/>
      <c r="H8" s="176"/>
      <c r="I8" s="176"/>
      <c r="J8" s="176"/>
      <c r="K8" s="176"/>
      <c r="L8" s="176"/>
      <c r="M8" s="176"/>
      <c r="N8" s="176"/>
      <c r="O8" s="176"/>
      <c r="P8" s="176"/>
      <c r="Q8" s="176"/>
      <c r="R8" s="176"/>
      <c r="S8" s="176"/>
      <c r="T8" s="176"/>
    </row>
    <row r="9" spans="1:20">
      <c r="A9" s="364">
        <v>3</v>
      </c>
      <c r="B9" s="1352" t="s">
        <v>1641</v>
      </c>
      <c r="C9" s="1352"/>
      <c r="D9" s="176"/>
      <c r="E9" s="176"/>
      <c r="F9" s="176"/>
      <c r="G9" s="176"/>
      <c r="H9" s="176"/>
      <c r="I9" s="176"/>
      <c r="J9" s="176"/>
      <c r="K9" s="176"/>
      <c r="L9" s="176"/>
      <c r="M9" s="176"/>
      <c r="N9" s="176"/>
      <c r="O9" s="176"/>
      <c r="P9" s="176"/>
      <c r="Q9" s="176"/>
      <c r="R9" s="176"/>
      <c r="S9" s="176"/>
      <c r="T9" s="176"/>
    </row>
    <row r="10" spans="1:20">
      <c r="A10" s="364">
        <v>4</v>
      </c>
      <c r="B10" s="1352" t="s">
        <v>1642</v>
      </c>
      <c r="C10" s="1352"/>
      <c r="D10" s="176"/>
      <c r="E10" s="176"/>
      <c r="F10" s="176"/>
      <c r="G10" s="176"/>
      <c r="H10" s="176"/>
      <c r="I10" s="176"/>
      <c r="J10" s="176"/>
      <c r="K10" s="176"/>
      <c r="L10" s="176"/>
      <c r="M10" s="176"/>
      <c r="N10" s="176"/>
      <c r="O10" s="176"/>
      <c r="P10" s="176"/>
      <c r="Q10" s="176"/>
      <c r="R10" s="176"/>
      <c r="S10" s="176"/>
      <c r="T10" s="176"/>
    </row>
    <row r="11" spans="1:20">
      <c r="A11" s="364">
        <v>5</v>
      </c>
      <c r="B11" s="1355" t="s">
        <v>1643</v>
      </c>
      <c r="C11" s="1355"/>
      <c r="D11" s="176"/>
      <c r="E11" s="176"/>
      <c r="F11" s="176"/>
      <c r="G11" s="176"/>
      <c r="H11" s="176"/>
      <c r="I11" s="176"/>
      <c r="J11" s="176"/>
      <c r="K11" s="176"/>
      <c r="L11" s="176"/>
      <c r="M11" s="176"/>
      <c r="N11" s="176"/>
      <c r="O11" s="176"/>
      <c r="P11" s="176"/>
      <c r="Q11" s="176"/>
      <c r="R11" s="176"/>
      <c r="S11" s="176"/>
      <c r="T11" s="176"/>
    </row>
    <row r="12" spans="1:20">
      <c r="A12" s="364">
        <v>6</v>
      </c>
      <c r="B12" s="1352" t="s">
        <v>1644</v>
      </c>
      <c r="C12" s="1352"/>
      <c r="D12" s="176"/>
      <c r="E12" s="176"/>
      <c r="F12" s="176"/>
      <c r="G12" s="176"/>
      <c r="H12" s="176"/>
      <c r="I12" s="176"/>
      <c r="J12" s="176"/>
      <c r="K12" s="176"/>
      <c r="L12" s="176"/>
      <c r="M12" s="176"/>
      <c r="N12" s="176"/>
      <c r="O12" s="176"/>
      <c r="P12" s="176"/>
      <c r="Q12" s="176"/>
      <c r="R12" s="176"/>
      <c r="S12" s="176"/>
      <c r="T12" s="176"/>
    </row>
    <row r="13" spans="1:20">
      <c r="A13" s="364">
        <v>7</v>
      </c>
      <c r="B13" s="1355" t="s">
        <v>1643</v>
      </c>
      <c r="C13" s="1355"/>
      <c r="D13" s="176"/>
      <c r="E13" s="176"/>
      <c r="F13" s="176"/>
      <c r="G13" s="176"/>
      <c r="H13" s="176"/>
      <c r="I13" s="176"/>
      <c r="J13" s="176"/>
      <c r="K13" s="176"/>
      <c r="L13" s="176"/>
      <c r="M13" s="176"/>
      <c r="N13" s="176"/>
      <c r="O13" s="176"/>
      <c r="P13" s="176"/>
      <c r="Q13" s="176"/>
      <c r="R13" s="176"/>
      <c r="S13" s="176"/>
      <c r="T13" s="176"/>
    </row>
    <row r="14" spans="1:20">
      <c r="A14" s="364">
        <v>8</v>
      </c>
      <c r="B14" s="1352" t="s">
        <v>1645</v>
      </c>
      <c r="C14" s="1352"/>
      <c r="D14" s="176"/>
      <c r="E14" s="176"/>
      <c r="F14" s="176"/>
      <c r="G14" s="176"/>
      <c r="H14" s="176"/>
      <c r="I14" s="176"/>
      <c r="J14" s="176"/>
      <c r="K14" s="176"/>
      <c r="L14" s="176"/>
      <c r="M14" s="176"/>
      <c r="N14" s="176"/>
      <c r="O14" s="176"/>
      <c r="P14" s="176"/>
      <c r="Q14" s="176"/>
      <c r="R14" s="176"/>
      <c r="S14" s="176"/>
      <c r="T14" s="176"/>
    </row>
    <row r="15" spans="1:20">
      <c r="A15" s="364">
        <v>9</v>
      </c>
      <c r="B15" s="1352" t="s">
        <v>1649</v>
      </c>
      <c r="C15" s="1352"/>
      <c r="D15" s="176"/>
      <c r="E15" s="176"/>
      <c r="F15" s="176"/>
      <c r="G15" s="176"/>
      <c r="H15" s="176"/>
      <c r="I15" s="176"/>
      <c r="J15" s="176"/>
      <c r="K15" s="176"/>
      <c r="L15" s="176"/>
      <c r="M15" s="176"/>
      <c r="N15" s="176"/>
      <c r="O15" s="176"/>
      <c r="P15" s="176"/>
      <c r="Q15" s="176"/>
      <c r="R15" s="176"/>
      <c r="S15" s="176"/>
      <c r="T15" s="176"/>
    </row>
    <row r="16" spans="1:20">
      <c r="A16" s="364">
        <v>10</v>
      </c>
      <c r="B16" s="1352" t="s">
        <v>1641</v>
      </c>
      <c r="C16" s="1352"/>
      <c r="D16" s="176"/>
      <c r="E16" s="176"/>
      <c r="F16" s="176"/>
      <c r="G16" s="176"/>
      <c r="H16" s="176"/>
      <c r="I16" s="176"/>
      <c r="J16" s="176"/>
      <c r="K16" s="176"/>
      <c r="L16" s="176"/>
      <c r="M16" s="176"/>
      <c r="N16" s="176"/>
      <c r="O16" s="176"/>
      <c r="P16" s="176"/>
      <c r="Q16" s="176"/>
      <c r="R16" s="176"/>
      <c r="S16" s="176"/>
      <c r="T16" s="176"/>
    </row>
    <row r="17" spans="1:20">
      <c r="A17" s="364">
        <v>11</v>
      </c>
      <c r="B17" s="1352" t="s">
        <v>1642</v>
      </c>
      <c r="C17" s="1352"/>
      <c r="D17" s="176"/>
      <c r="E17" s="176"/>
      <c r="F17" s="176"/>
      <c r="G17" s="176"/>
      <c r="H17" s="176"/>
      <c r="I17" s="176"/>
      <c r="J17" s="176"/>
      <c r="K17" s="176"/>
      <c r="L17" s="176"/>
      <c r="M17" s="176"/>
      <c r="N17" s="176"/>
      <c r="O17" s="176"/>
      <c r="P17" s="176"/>
      <c r="Q17" s="176"/>
      <c r="R17" s="176"/>
      <c r="S17" s="176"/>
      <c r="T17" s="176"/>
    </row>
    <row r="18" spans="1:20">
      <c r="A18" s="364">
        <v>12</v>
      </c>
      <c r="B18" s="1352" t="s">
        <v>1644</v>
      </c>
      <c r="C18" s="1352"/>
      <c r="D18" s="176"/>
      <c r="E18" s="176"/>
      <c r="F18" s="176"/>
      <c r="G18" s="176"/>
      <c r="H18" s="176"/>
      <c r="I18" s="176"/>
      <c r="J18" s="176"/>
      <c r="K18" s="176"/>
      <c r="L18" s="176"/>
      <c r="M18" s="176"/>
      <c r="N18" s="176"/>
      <c r="O18" s="176"/>
      <c r="P18" s="176"/>
      <c r="Q18" s="176"/>
      <c r="R18" s="176"/>
      <c r="S18" s="176"/>
      <c r="T18" s="176"/>
    </row>
    <row r="19" spans="1:20">
      <c r="A19" s="364">
        <v>13</v>
      </c>
      <c r="B19" s="1352" t="s">
        <v>1645</v>
      </c>
      <c r="C19" s="1352"/>
      <c r="D19" s="176"/>
      <c r="E19" s="176"/>
      <c r="F19" s="176"/>
      <c r="G19" s="176"/>
      <c r="H19" s="176"/>
      <c r="I19" s="176"/>
      <c r="J19" s="176"/>
      <c r="K19" s="176"/>
      <c r="L19" s="176"/>
      <c r="M19" s="176"/>
      <c r="N19" s="176"/>
      <c r="O19" s="176"/>
      <c r="P19" s="176"/>
      <c r="Q19" s="176"/>
      <c r="R19" s="176"/>
      <c r="S19" s="176"/>
      <c r="T19" s="176"/>
    </row>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theme="9" tint="0.79998168889431442"/>
    <pageSetUpPr fitToPage="1"/>
  </sheetPr>
  <dimension ref="A1:E19"/>
  <sheetViews>
    <sheetView showGridLines="0" view="pageLayout" zoomScaleNormal="100" workbookViewId="0">
      <selection activeCell="B1" sqref="B1"/>
    </sheetView>
  </sheetViews>
  <sheetFormatPr defaultColWidth="9.1796875" defaultRowHeight="14.5"/>
  <cols>
    <col min="1" max="1" width="5.7265625" customWidth="1"/>
    <col min="2" max="2" width="34.7265625" customWidth="1"/>
    <col min="3" max="3" width="33.1796875" customWidth="1"/>
    <col min="4" max="4" width="28" bestFit="1" customWidth="1"/>
    <col min="5" max="5" width="64.81640625" customWidth="1"/>
  </cols>
  <sheetData>
    <row r="1" spans="1:5" ht="18.5">
      <c r="A1" s="32"/>
      <c r="B1" s="454" t="s">
        <v>1585</v>
      </c>
      <c r="C1" s="454"/>
      <c r="D1" s="454"/>
      <c r="E1" s="454"/>
    </row>
    <row r="2" spans="1:5">
      <c r="B2" s="520"/>
      <c r="C2" s="520"/>
      <c r="D2" s="520"/>
      <c r="E2" s="520"/>
    </row>
    <row r="4" spans="1:5">
      <c r="A4" s="499"/>
      <c r="B4" s="499"/>
      <c r="C4" s="364" t="s">
        <v>6</v>
      </c>
      <c r="D4" s="364" t="s">
        <v>7</v>
      </c>
      <c r="E4" s="364" t="s">
        <v>8</v>
      </c>
    </row>
    <row r="5" spans="1:5">
      <c r="A5" s="499"/>
      <c r="B5" s="499"/>
      <c r="C5" s="1347" t="s">
        <v>1650</v>
      </c>
      <c r="D5" s="1348"/>
      <c r="E5" s="1349"/>
    </row>
    <row r="6" spans="1:5">
      <c r="A6" s="499"/>
      <c r="B6" s="499"/>
      <c r="C6" s="1350" t="s">
        <v>1651</v>
      </c>
      <c r="D6" s="1346"/>
      <c r="E6" s="1341" t="s">
        <v>1652</v>
      </c>
    </row>
    <row r="7" spans="1:5">
      <c r="A7" s="499"/>
      <c r="B7" s="499"/>
      <c r="C7" s="504"/>
      <c r="D7" s="364" t="s">
        <v>1653</v>
      </c>
      <c r="E7" s="1342"/>
    </row>
    <row r="8" spans="1:5">
      <c r="A8" s="505">
        <v>1</v>
      </c>
      <c r="B8" s="506" t="s">
        <v>1613</v>
      </c>
      <c r="C8" s="364"/>
      <c r="D8" s="364"/>
      <c r="E8" s="131"/>
    </row>
    <row r="9" spans="1:5">
      <c r="A9" s="125">
        <v>2</v>
      </c>
      <c r="B9" s="375" t="s">
        <v>1614</v>
      </c>
      <c r="C9" s="364"/>
      <c r="D9" s="364"/>
      <c r="E9" s="364"/>
    </row>
    <row r="10" spans="1:5">
      <c r="A10" s="125">
        <v>3</v>
      </c>
      <c r="B10" s="176" t="s">
        <v>1615</v>
      </c>
      <c r="C10" s="176"/>
      <c r="D10" s="176"/>
      <c r="E10" s="176"/>
    </row>
    <row r="11" spans="1:5">
      <c r="A11" s="125">
        <v>4</v>
      </c>
      <c r="B11" s="176" t="s">
        <v>1616</v>
      </c>
      <c r="C11" s="176"/>
      <c r="D11" s="176"/>
      <c r="E11" s="176"/>
    </row>
    <row r="12" spans="1:5">
      <c r="A12" s="125">
        <v>5</v>
      </c>
      <c r="B12" s="176" t="s">
        <v>1617</v>
      </c>
      <c r="C12" s="176"/>
      <c r="D12" s="176"/>
      <c r="E12" s="176"/>
    </row>
    <row r="13" spans="1:5">
      <c r="A13" s="125">
        <v>6</v>
      </c>
      <c r="B13" s="176" t="s">
        <v>1618</v>
      </c>
      <c r="C13" s="176"/>
      <c r="D13" s="176"/>
      <c r="E13" s="176"/>
    </row>
    <row r="14" spans="1:5">
      <c r="A14" s="125">
        <v>7</v>
      </c>
      <c r="B14" s="375" t="s">
        <v>1619</v>
      </c>
      <c r="C14" s="364"/>
      <c r="D14" s="364"/>
      <c r="E14" s="364"/>
    </row>
    <row r="15" spans="1:5">
      <c r="A15" s="125">
        <v>8</v>
      </c>
      <c r="B15" s="176" t="s">
        <v>1620</v>
      </c>
      <c r="C15" s="176"/>
      <c r="D15" s="176"/>
      <c r="E15" s="176"/>
    </row>
    <row r="16" spans="1:5">
      <c r="A16" s="125">
        <v>9</v>
      </c>
      <c r="B16" s="176" t="s">
        <v>1621</v>
      </c>
      <c r="C16" s="176"/>
      <c r="D16" s="176"/>
      <c r="E16" s="176"/>
    </row>
    <row r="17" spans="1:5">
      <c r="A17" s="125">
        <v>10</v>
      </c>
      <c r="B17" s="176" t="s">
        <v>1622</v>
      </c>
      <c r="C17" s="176"/>
      <c r="D17" s="176"/>
      <c r="E17" s="176"/>
    </row>
    <row r="18" spans="1:5">
      <c r="A18" s="125">
        <v>11</v>
      </c>
      <c r="B18" s="176" t="s">
        <v>1623</v>
      </c>
      <c r="C18" s="176"/>
      <c r="D18" s="176"/>
      <c r="E18" s="176"/>
    </row>
    <row r="19" spans="1:5">
      <c r="A19" s="125">
        <v>12</v>
      </c>
      <c r="B19" s="176" t="s">
        <v>1618</v>
      </c>
      <c r="C19" s="176"/>
      <c r="D19" s="176"/>
      <c r="E19" s="176"/>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8" orientation="landscape" r:id="rId1"/>
  <headerFooter>
    <oddHeader>&amp;CCS
Příloha XXVII</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rgb="FF0070C0"/>
    <pageSetUpPr fitToPage="1"/>
  </sheetPr>
  <dimension ref="B2:L17"/>
  <sheetViews>
    <sheetView showGridLines="0" zoomScaleNormal="100" workbookViewId="0"/>
  </sheetViews>
  <sheetFormatPr defaultColWidth="9.1796875" defaultRowHeight="14.5"/>
  <sheetData>
    <row r="2" spans="2:12">
      <c r="B2" t="s">
        <v>1803</v>
      </c>
    </row>
    <row r="3" spans="2:12">
      <c r="B3" t="s">
        <v>1804</v>
      </c>
    </row>
    <row r="5" spans="2:12">
      <c r="B5" s="985" t="s">
        <v>1654</v>
      </c>
      <c r="C5" s="986"/>
      <c r="D5" s="986"/>
      <c r="E5" s="986"/>
      <c r="F5" s="986"/>
      <c r="G5" s="986"/>
      <c r="H5" s="986"/>
      <c r="I5" s="986"/>
      <c r="J5" s="986"/>
      <c r="K5" s="986"/>
      <c r="L5" s="987"/>
    </row>
    <row r="6" spans="2:12">
      <c r="B6" s="988" t="s">
        <v>1655</v>
      </c>
      <c r="C6" s="983"/>
      <c r="D6" s="983"/>
      <c r="E6" s="983"/>
      <c r="F6" s="983"/>
      <c r="G6" s="983"/>
      <c r="H6" s="983"/>
      <c r="I6" s="983"/>
      <c r="J6" s="983"/>
      <c r="K6" s="983"/>
      <c r="L6" s="989"/>
    </row>
    <row r="7" spans="2:12" ht="22.5" customHeight="1">
      <c r="B7" s="988" t="s">
        <v>1656</v>
      </c>
      <c r="C7" s="983"/>
      <c r="D7" s="983"/>
      <c r="E7" s="983"/>
      <c r="F7" s="983"/>
      <c r="G7" s="983"/>
      <c r="H7" s="983"/>
      <c r="I7" s="983"/>
      <c r="J7" s="983"/>
      <c r="K7" s="983"/>
      <c r="L7" s="989"/>
    </row>
    <row r="8" spans="2:12">
      <c r="B8" s="988" t="s">
        <v>1657</v>
      </c>
      <c r="C8" s="983"/>
      <c r="D8" s="983"/>
      <c r="E8" s="983"/>
      <c r="F8" s="983"/>
      <c r="G8" s="983"/>
      <c r="H8" s="983"/>
      <c r="I8" s="983"/>
      <c r="J8" s="983"/>
      <c r="K8" s="983"/>
      <c r="L8" s="989"/>
    </row>
    <row r="9" spans="2:12" ht="22.5" customHeight="1">
      <c r="B9" s="988" t="s">
        <v>1658</v>
      </c>
      <c r="C9" s="983"/>
      <c r="D9" s="983"/>
      <c r="E9" s="983"/>
      <c r="F9" s="983"/>
      <c r="G9" s="983"/>
      <c r="H9" s="983"/>
      <c r="I9" s="983"/>
      <c r="J9" s="983"/>
      <c r="K9" s="983"/>
      <c r="L9" s="989"/>
    </row>
    <row r="10" spans="2:12" ht="22.5" customHeight="1">
      <c r="B10" s="988" t="s">
        <v>1659</v>
      </c>
      <c r="C10" s="983"/>
      <c r="D10" s="983"/>
      <c r="E10" s="983"/>
      <c r="F10" s="983"/>
      <c r="G10" s="983"/>
      <c r="H10" s="983"/>
      <c r="I10" s="983"/>
      <c r="J10" s="983"/>
      <c r="K10" s="983"/>
      <c r="L10" s="989"/>
    </row>
    <row r="11" spans="2:12">
      <c r="B11" s="990" t="s">
        <v>1660</v>
      </c>
      <c r="C11" s="991"/>
      <c r="D11" s="991"/>
      <c r="E11" s="991"/>
      <c r="F11" s="991"/>
      <c r="G11" s="991"/>
      <c r="H11" s="991"/>
      <c r="I11" s="991"/>
      <c r="J11" s="991"/>
      <c r="K11" s="991"/>
      <c r="L11" s="992"/>
    </row>
    <row r="12" spans="2:12" ht="22.5" customHeight="1"/>
    <row r="13" spans="2:12" ht="22.5" customHeight="1">
      <c r="B13" s="984"/>
      <c r="C13" s="984"/>
      <c r="D13" s="984"/>
      <c r="E13" s="984"/>
      <c r="F13" s="984"/>
      <c r="G13" s="984"/>
      <c r="H13" s="984"/>
      <c r="I13" s="984"/>
      <c r="J13" s="984"/>
      <c r="K13" s="984"/>
      <c r="L13" s="984"/>
    </row>
    <row r="14" spans="2:12" ht="22.5" customHeight="1">
      <c r="B14" s="983"/>
      <c r="C14" s="983"/>
      <c r="D14" s="983"/>
      <c r="E14" s="983"/>
      <c r="F14" s="983"/>
      <c r="G14" s="983"/>
      <c r="H14" s="983"/>
      <c r="I14" s="983"/>
      <c r="J14" s="983"/>
      <c r="K14" s="983"/>
      <c r="L14" s="983"/>
    </row>
    <row r="15" spans="2:12" ht="22.5" customHeight="1">
      <c r="B15" s="984"/>
      <c r="C15" s="984"/>
      <c r="D15" s="984"/>
      <c r="E15" s="984"/>
      <c r="F15" s="984"/>
      <c r="G15" s="984"/>
      <c r="H15" s="984"/>
      <c r="I15" s="984"/>
      <c r="J15" s="984"/>
      <c r="K15" s="984"/>
      <c r="L15" s="984"/>
    </row>
    <row r="16" spans="2:12" ht="22.5" customHeight="1"/>
    <row r="17" ht="22.5" customHeight="1"/>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xr:uid="{00000000-0004-0000-5800-000000000000}"/>
    <hyperlink ref="B6:L6" location="'EU MR1'!A1" display="Template EU MR1 - Market risk under the standardised approach" xr:uid="{00000000-0004-0000-5800-000001000000}"/>
    <hyperlink ref="B7:L7" location="'EU MRB'!A1" display="Table EU MRB: Qualitative disclosure requirements for institutions using the internal Market Risk Models" xr:uid="{00000000-0004-0000-5800-000002000000}"/>
    <hyperlink ref="B8:L8" location="'EU MR2-A'!A1" display="Šablona EU MR2-A – Tržní riziko podle přístupu interního modelu (IMA)" xr:uid="{00000000-0004-0000-5800-000003000000}"/>
    <hyperlink ref="B9:L9" location="'EU MR2-B'!A1" display="Šablona EU MR2-B – Tokové výkazy rizikově vážených expozic vůči tržnímu riziku podle přístupu IMA" xr:uid="{00000000-0004-0000-5800-000004000000}"/>
    <hyperlink ref="B10:L10" location="'EU MR3'!A1" display="Šablona EU MR3 – Hodnoty IMA pro obchodní portfolia" xr:uid="{00000000-0004-0000-5800-000005000000}"/>
    <hyperlink ref="B11:L11" location="'EU MR4'!A1" display="Šablona EU MR4 – Porovnání odhadů VaR se zisky/ztrátami" xr:uid="{00000000-0004-0000-5800-000006000000}"/>
  </hyperlinks>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2:D7"/>
  <sheetViews>
    <sheetView showGridLines="0" view="pageLayout" zoomScale="115" zoomScaleNormal="100" zoomScalePageLayoutView="115" workbookViewId="0">
      <selection activeCell="A3" sqref="A3"/>
    </sheetView>
  </sheetViews>
  <sheetFormatPr defaultRowHeight="14.5"/>
  <cols>
    <col min="1" max="1" width="4.54296875" customWidth="1"/>
    <col min="2" max="2" width="68.1796875" customWidth="1"/>
    <col min="3" max="3" width="21.1796875" customWidth="1"/>
    <col min="4" max="4" width="32.1796875" customWidth="1"/>
  </cols>
  <sheetData>
    <row r="2" spans="1:4">
      <c r="A2" s="5" t="s">
        <v>1</v>
      </c>
    </row>
    <row r="5" spans="1:4">
      <c r="B5" s="20"/>
      <c r="C5" s="15" t="s">
        <v>6</v>
      </c>
      <c r="D5" s="15" t="s">
        <v>7</v>
      </c>
    </row>
    <row r="6" spans="1:4">
      <c r="B6" s="20"/>
      <c r="C6" s="15" t="s">
        <v>106</v>
      </c>
      <c r="D6" s="15" t="s">
        <v>107</v>
      </c>
    </row>
    <row r="7" spans="1:4" ht="29">
      <c r="A7" s="15">
        <v>1</v>
      </c>
      <c r="B7" s="21" t="s">
        <v>108</v>
      </c>
      <c r="C7" s="15"/>
      <c r="D7" s="15"/>
    </row>
  </sheetData>
  <pageMargins left="0.70866141732283472" right="0.70866141732283472" top="0.74803149606299213" bottom="0.74803149606299213" header="0.31496062992125984" footer="0.31496062992125984"/>
  <pageSetup paperSize="9" orientation="landscape" r:id="rId1"/>
  <headerFooter>
    <oddHeader>&amp;C&amp;9CS
Příloha I</oddHeader>
    <oddFooter>&amp;C&amp;P</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theme="5" tint="0.79998168889431442"/>
  </sheetPr>
  <dimension ref="A1:J8"/>
  <sheetViews>
    <sheetView showGridLines="0" view="pageLayout" zoomScale="80" zoomScaleNormal="100" zoomScalePageLayoutView="80" workbookViewId="0">
      <selection activeCell="C10" sqref="C10"/>
    </sheetView>
  </sheetViews>
  <sheetFormatPr defaultColWidth="11.26953125" defaultRowHeight="14.5"/>
  <cols>
    <col min="1" max="1" width="10.54296875" style="69" customWidth="1"/>
    <col min="2" max="2" width="73.1796875" customWidth="1"/>
    <col min="3" max="3" width="68.08984375" customWidth="1"/>
  </cols>
  <sheetData>
    <row r="1" spans="1:10" ht="21" customHeight="1">
      <c r="A1" s="1356" t="s">
        <v>1661</v>
      </c>
      <c r="B1" s="1356"/>
      <c r="C1" s="1356"/>
      <c r="D1" s="291"/>
      <c r="E1" s="291"/>
      <c r="F1" s="291"/>
      <c r="G1" s="291"/>
      <c r="H1" s="291"/>
      <c r="I1" s="291"/>
      <c r="J1" s="291"/>
    </row>
    <row r="2" spans="1:10" ht="17.25" customHeight="1">
      <c r="A2" s="333"/>
      <c r="C2" s="478" t="s">
        <v>1498</v>
      </c>
    </row>
    <row r="3" spans="1:10" ht="361.5" customHeight="1">
      <c r="A3" s="605" t="s">
        <v>116</v>
      </c>
      <c r="B3" s="604" t="s">
        <v>1905</v>
      </c>
      <c r="C3" s="65" t="s">
        <v>2179</v>
      </c>
    </row>
    <row r="4" spans="1:10" ht="130" customHeight="1">
      <c r="A4" s="606" t="s">
        <v>119</v>
      </c>
      <c r="B4" s="604" t="s">
        <v>1903</v>
      </c>
      <c r="C4" s="65" t="s">
        <v>2178</v>
      </c>
    </row>
    <row r="5" spans="1:10" ht="103" customHeight="1">
      <c r="A5" s="605" t="s">
        <v>149</v>
      </c>
      <c r="B5" s="604" t="s">
        <v>1904</v>
      </c>
      <c r="C5" s="65" t="s">
        <v>2180</v>
      </c>
    </row>
    <row r="7" spans="1:10" ht="42" customHeight="1"/>
    <row r="8" spans="1:10">
      <c r="B8" s="315"/>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&amp;CCS
Příloha XXIX</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theme="9" tint="0.79998168889431442"/>
    <pageSetUpPr fitToPage="1"/>
  </sheetPr>
  <dimension ref="A1:G19"/>
  <sheetViews>
    <sheetView showGridLines="0" view="pageLayout" zoomScaleNormal="100" workbookViewId="0">
      <selection activeCell="A2" sqref="A2:C14"/>
    </sheetView>
  </sheetViews>
  <sheetFormatPr defaultColWidth="11.26953125" defaultRowHeight="14.5"/>
  <cols>
    <col min="1" max="1" width="6.7265625" customWidth="1"/>
    <col min="2" max="2" width="41.7265625" customWidth="1"/>
    <col min="3" max="3" width="22.7265625" customWidth="1"/>
    <col min="4" max="4" width="15.26953125" customWidth="1"/>
    <col min="6" max="6" width="50.81640625" customWidth="1"/>
    <col min="7" max="7" width="7.26953125" customWidth="1"/>
    <col min="8" max="8" width="42" customWidth="1"/>
  </cols>
  <sheetData>
    <row r="1" spans="1:7" s="73" customFormat="1" ht="40.5" customHeight="1">
      <c r="A1" s="621" t="s">
        <v>1655</v>
      </c>
      <c r="B1" s="602"/>
      <c r="C1" s="603"/>
      <c r="D1" s="521"/>
    </row>
    <row r="2" spans="1:7">
      <c r="A2" s="830"/>
      <c r="B2" s="830"/>
      <c r="C2" s="785" t="s">
        <v>6</v>
      </c>
    </row>
    <row r="3" spans="1:7" ht="38.25" customHeight="1">
      <c r="A3" s="828"/>
      <c r="B3" s="607"/>
      <c r="C3" s="608" t="s">
        <v>1518</v>
      </c>
    </row>
    <row r="4" spans="1:7">
      <c r="A4" s="828"/>
      <c r="B4" s="609" t="s">
        <v>1662</v>
      </c>
      <c r="C4" s="610"/>
      <c r="G4" s="522"/>
    </row>
    <row r="5" spans="1:7" ht="15.75" customHeight="1">
      <c r="A5" s="829">
        <v>1</v>
      </c>
      <c r="B5" s="611" t="s">
        <v>1663</v>
      </c>
      <c r="C5" s="612"/>
      <c r="G5" s="522"/>
    </row>
    <row r="6" spans="1:7">
      <c r="A6" s="829">
        <v>2</v>
      </c>
      <c r="B6" s="611" t="s">
        <v>1664</v>
      </c>
      <c r="C6" s="612"/>
      <c r="G6" s="522"/>
    </row>
    <row r="7" spans="1:7">
      <c r="A7" s="829">
        <v>3</v>
      </c>
      <c r="B7" s="611" t="s">
        <v>1665</v>
      </c>
      <c r="C7" s="612"/>
      <c r="G7" s="522"/>
    </row>
    <row r="8" spans="1:7">
      <c r="A8" s="829">
        <v>4</v>
      </c>
      <c r="B8" s="611" t="s">
        <v>1666</v>
      </c>
      <c r="C8" s="612"/>
    </row>
    <row r="9" spans="1:7">
      <c r="A9" s="829"/>
      <c r="B9" s="613" t="s">
        <v>1667</v>
      </c>
      <c r="C9" s="610"/>
    </row>
    <row r="10" spans="1:7">
      <c r="A10" s="829">
        <v>5</v>
      </c>
      <c r="B10" s="614" t="s">
        <v>1668</v>
      </c>
      <c r="C10" s="612"/>
    </row>
    <row r="11" spans="1:7">
      <c r="A11" s="829">
        <v>6</v>
      </c>
      <c r="B11" s="614" t="s">
        <v>1669</v>
      </c>
      <c r="C11" s="612"/>
    </row>
    <row r="12" spans="1:7">
      <c r="A12" s="829">
        <v>7</v>
      </c>
      <c r="B12" s="614" t="s">
        <v>1670</v>
      </c>
      <c r="C12" s="612"/>
    </row>
    <row r="13" spans="1:7">
      <c r="A13" s="829">
        <v>8</v>
      </c>
      <c r="B13" s="607" t="s">
        <v>1906</v>
      </c>
      <c r="C13" s="612"/>
    </row>
    <row r="14" spans="1:7">
      <c r="A14" s="829">
        <v>9</v>
      </c>
      <c r="B14" s="607" t="s">
        <v>42</v>
      </c>
      <c r="C14" s="612"/>
    </row>
    <row r="18" ht="50.25" customHeight="1"/>
    <row r="19" ht="50.25" customHeight="1"/>
  </sheetData>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theme="5" tint="0.79998168889431442"/>
  </sheetPr>
  <dimension ref="A1:G50"/>
  <sheetViews>
    <sheetView showGridLines="0" view="pageLayout" zoomScaleNormal="130" workbookViewId="0">
      <selection activeCell="C2" sqref="C2"/>
    </sheetView>
  </sheetViews>
  <sheetFormatPr defaultColWidth="11.26953125" defaultRowHeight="14.5"/>
  <cols>
    <col min="1" max="1" width="11.26953125" style="44" customWidth="1"/>
    <col min="2" max="2" width="94.26953125" customWidth="1"/>
    <col min="3" max="3" width="27.26953125" customWidth="1"/>
  </cols>
  <sheetData>
    <row r="1" spans="1:3" ht="22.5" customHeight="1">
      <c r="A1" s="831" t="s">
        <v>1671</v>
      </c>
    </row>
    <row r="2" spans="1:3" ht="39.75" customHeight="1">
      <c r="B2" s="472"/>
      <c r="C2" s="523" t="s">
        <v>1498</v>
      </c>
    </row>
    <row r="3" spans="1:3" ht="78.75" customHeight="1">
      <c r="A3" s="524" t="s">
        <v>1672</v>
      </c>
      <c r="B3" s="525" t="s">
        <v>1673</v>
      </c>
      <c r="C3" s="526"/>
    </row>
    <row r="4" spans="1:3" ht="130">
      <c r="A4" s="527" t="s">
        <v>1674</v>
      </c>
      <c r="B4" s="528" t="s">
        <v>1675</v>
      </c>
      <c r="C4" s="526"/>
    </row>
    <row r="5" spans="1:3" ht="36" customHeight="1">
      <c r="A5" s="1357" t="s">
        <v>1676</v>
      </c>
      <c r="B5" s="1358"/>
      <c r="C5" s="16"/>
    </row>
    <row r="6" spans="1:3" ht="65.25" customHeight="1">
      <c r="A6" s="529" t="s">
        <v>1677</v>
      </c>
      <c r="B6" s="530" t="s">
        <v>1678</v>
      </c>
      <c r="C6" s="16"/>
    </row>
    <row r="7" spans="1:3" ht="94.5" customHeight="1">
      <c r="A7" s="529" t="s">
        <v>132</v>
      </c>
      <c r="B7" s="531" t="s">
        <v>1679</v>
      </c>
      <c r="C7" s="16"/>
    </row>
    <row r="8" spans="1:3" ht="39">
      <c r="A8" s="532"/>
      <c r="B8" s="533" t="s">
        <v>1680</v>
      </c>
      <c r="C8" s="534"/>
    </row>
    <row r="9" spans="1:3" ht="24" customHeight="1">
      <c r="A9" s="535" t="s">
        <v>135</v>
      </c>
      <c r="B9" s="536" t="s">
        <v>1681</v>
      </c>
      <c r="C9" s="537"/>
    </row>
    <row r="10" spans="1:3" ht="39.75" customHeight="1">
      <c r="A10" s="535" t="s">
        <v>1682</v>
      </c>
      <c r="B10" s="536" t="s">
        <v>1683</v>
      </c>
      <c r="C10" s="537"/>
    </row>
    <row r="11" spans="1:3" ht="15" customHeight="1">
      <c r="A11" s="535" t="s">
        <v>1684</v>
      </c>
      <c r="B11" s="536" t="s">
        <v>1685</v>
      </c>
      <c r="C11" s="537"/>
    </row>
    <row r="12" spans="1:3" ht="15" customHeight="1">
      <c r="A12" s="538" t="s">
        <v>1686</v>
      </c>
      <c r="B12" s="536" t="s">
        <v>1687</v>
      </c>
      <c r="C12" s="537"/>
    </row>
    <row r="13" spans="1:3" ht="27" customHeight="1">
      <c r="A13" s="538" t="s">
        <v>1688</v>
      </c>
      <c r="B13" s="536" t="s">
        <v>1689</v>
      </c>
      <c r="C13" s="537"/>
    </row>
    <row r="14" spans="1:3" ht="29.25" customHeight="1">
      <c r="A14" s="538" t="s">
        <v>1690</v>
      </c>
      <c r="B14" s="536" t="s">
        <v>1691</v>
      </c>
      <c r="C14" s="537"/>
    </row>
    <row r="15" spans="1:3" ht="51" customHeight="1">
      <c r="A15" s="538" t="s">
        <v>1692</v>
      </c>
      <c r="B15" s="536" t="s">
        <v>1693</v>
      </c>
      <c r="C15" s="537"/>
    </row>
    <row r="16" spans="1:3" ht="25.5" customHeight="1">
      <c r="A16" s="538" t="s">
        <v>1694</v>
      </c>
      <c r="B16" s="536" t="s">
        <v>1695</v>
      </c>
      <c r="C16" s="537"/>
    </row>
    <row r="17" spans="1:3" ht="46.5" customHeight="1">
      <c r="A17" s="538" t="s">
        <v>1696</v>
      </c>
      <c r="B17" s="536" t="s">
        <v>1697</v>
      </c>
      <c r="C17" s="537"/>
    </row>
    <row r="18" spans="1:3" ht="15" customHeight="1">
      <c r="A18" s="535" t="s">
        <v>1698</v>
      </c>
      <c r="B18" s="536" t="s">
        <v>1699</v>
      </c>
      <c r="C18" s="537"/>
    </row>
    <row r="19" spans="1:3" ht="60" customHeight="1">
      <c r="A19" s="538" t="s">
        <v>1686</v>
      </c>
      <c r="B19" s="536" t="s">
        <v>1700</v>
      </c>
      <c r="C19" s="537"/>
    </row>
    <row r="20" spans="1:3" ht="15" customHeight="1">
      <c r="A20" s="538" t="s">
        <v>1688</v>
      </c>
      <c r="B20" s="536" t="s">
        <v>1701</v>
      </c>
      <c r="C20" s="537"/>
    </row>
    <row r="21" spans="1:3" ht="24" customHeight="1">
      <c r="A21" s="539" t="s">
        <v>1690</v>
      </c>
      <c r="B21" s="540" t="s">
        <v>1702</v>
      </c>
      <c r="C21" s="463"/>
    </row>
    <row r="22" spans="1:3" ht="57.75" customHeight="1">
      <c r="A22" s="529" t="s">
        <v>1703</v>
      </c>
      <c r="B22" s="541" t="s">
        <v>1704</v>
      </c>
      <c r="C22" s="16"/>
    </row>
    <row r="23" spans="1:3" ht="58.5" customHeight="1">
      <c r="A23" s="529" t="s">
        <v>1705</v>
      </c>
      <c r="B23" s="542" t="s">
        <v>1706</v>
      </c>
      <c r="C23" s="16"/>
    </row>
    <row r="24" spans="1:3" ht="55.15" customHeight="1">
      <c r="A24" s="1357" t="s">
        <v>1707</v>
      </c>
      <c r="B24" s="1359"/>
      <c r="C24" s="16"/>
    </row>
    <row r="25" spans="1:3" ht="53.25" customHeight="1">
      <c r="A25" s="529" t="s">
        <v>1677</v>
      </c>
      <c r="B25" s="530" t="s">
        <v>1708</v>
      </c>
      <c r="C25" s="16"/>
    </row>
    <row r="26" spans="1:3" ht="88.5" customHeight="1">
      <c r="A26" s="529" t="s">
        <v>132</v>
      </c>
      <c r="B26" s="530" t="s">
        <v>1709</v>
      </c>
      <c r="C26" s="16"/>
    </row>
    <row r="27" spans="1:3" ht="36" customHeight="1">
      <c r="A27" s="532" t="s">
        <v>135</v>
      </c>
      <c r="B27" s="543" t="s">
        <v>1710</v>
      </c>
      <c r="C27" s="534"/>
    </row>
    <row r="28" spans="1:3" ht="29.25" customHeight="1">
      <c r="A28" s="538" t="s">
        <v>1686</v>
      </c>
      <c r="B28" s="544" t="s">
        <v>1711</v>
      </c>
      <c r="C28" s="537"/>
    </row>
    <row r="29" spans="1:3" ht="15" customHeight="1">
      <c r="A29" s="538" t="s">
        <v>1688</v>
      </c>
      <c r="B29" s="544" t="s">
        <v>1712</v>
      </c>
      <c r="C29" s="537"/>
    </row>
    <row r="30" spans="1:3" ht="15" customHeight="1">
      <c r="A30" s="538" t="s">
        <v>1690</v>
      </c>
      <c r="B30" s="544" t="s">
        <v>1713</v>
      </c>
      <c r="C30" s="537"/>
    </row>
    <row r="31" spans="1:3" ht="15" customHeight="1">
      <c r="A31" s="529" t="s">
        <v>1682</v>
      </c>
      <c r="B31" s="541" t="s">
        <v>1714</v>
      </c>
      <c r="C31" s="16"/>
    </row>
    <row r="32" spans="1:3" ht="30" customHeight="1">
      <c r="A32" s="529" t="s">
        <v>1684</v>
      </c>
      <c r="B32" s="541" t="s">
        <v>1715</v>
      </c>
      <c r="C32" s="16"/>
    </row>
    <row r="33" spans="1:7" ht="26.25" customHeight="1">
      <c r="A33" s="529" t="s">
        <v>1698</v>
      </c>
      <c r="B33" s="541" t="s">
        <v>1716</v>
      </c>
      <c r="C33" s="16"/>
    </row>
    <row r="34" spans="1:7" ht="54" customHeight="1">
      <c r="A34" s="529" t="s">
        <v>1703</v>
      </c>
      <c r="B34" s="542" t="s">
        <v>1717</v>
      </c>
      <c r="C34" s="16"/>
    </row>
    <row r="35" spans="1:7" ht="55.9" customHeight="1">
      <c r="A35" s="529" t="s">
        <v>1705</v>
      </c>
      <c r="B35" s="542" t="s">
        <v>1718</v>
      </c>
      <c r="C35" s="16"/>
    </row>
    <row r="36" spans="1:7" ht="40.15" customHeight="1">
      <c r="A36" s="1357" t="s">
        <v>1719</v>
      </c>
      <c r="B36" s="1359"/>
      <c r="C36" s="16"/>
    </row>
    <row r="37" spans="1:7" ht="54.65" customHeight="1">
      <c r="A37" s="529" t="s">
        <v>1677</v>
      </c>
      <c r="B37" s="530" t="s">
        <v>1720</v>
      </c>
      <c r="C37" s="16"/>
    </row>
    <row r="38" spans="1:7" ht="81" customHeight="1">
      <c r="A38" s="529" t="s">
        <v>132</v>
      </c>
      <c r="B38" s="530" t="s">
        <v>1721</v>
      </c>
      <c r="C38" s="16"/>
    </row>
    <row r="39" spans="1:7" ht="40.15" customHeight="1">
      <c r="A39" s="532" t="s">
        <v>135</v>
      </c>
      <c r="B39" s="545" t="s">
        <v>1722</v>
      </c>
      <c r="C39" s="534"/>
      <c r="G39" s="441"/>
    </row>
    <row r="40" spans="1:7" ht="68.25" customHeight="1">
      <c r="A40" s="538" t="s">
        <v>1686</v>
      </c>
      <c r="B40" s="536" t="s">
        <v>1723</v>
      </c>
      <c r="C40" s="537"/>
    </row>
    <row r="41" spans="1:7" ht="33.75" customHeight="1">
      <c r="A41" s="538" t="s">
        <v>1688</v>
      </c>
      <c r="B41" s="536" t="s">
        <v>1724</v>
      </c>
      <c r="C41" s="537"/>
    </row>
    <row r="42" spans="1:7" ht="60" customHeight="1">
      <c r="A42" s="538" t="s">
        <v>1690</v>
      </c>
      <c r="B42" s="536" t="s">
        <v>1725</v>
      </c>
      <c r="C42" s="463"/>
    </row>
    <row r="43" spans="1:7" ht="15" customHeight="1">
      <c r="A43" s="529" t="s">
        <v>1682</v>
      </c>
      <c r="B43" s="530" t="s">
        <v>1714</v>
      </c>
      <c r="C43" s="16"/>
    </row>
    <row r="44" spans="1:7" ht="32.25" customHeight="1">
      <c r="A44" s="529" t="s">
        <v>1684</v>
      </c>
      <c r="B44" s="530" t="s">
        <v>1715</v>
      </c>
      <c r="C44" s="16"/>
    </row>
    <row r="45" spans="1:7" ht="15" customHeight="1">
      <c r="A45" s="529" t="s">
        <v>1698</v>
      </c>
      <c r="B45" s="530" t="s">
        <v>1716</v>
      </c>
      <c r="C45" s="16"/>
    </row>
    <row r="46" spans="1:7" ht="72" customHeight="1">
      <c r="A46" s="529" t="s">
        <v>1703</v>
      </c>
      <c r="B46" s="542" t="s">
        <v>1726</v>
      </c>
      <c r="C46" s="16"/>
    </row>
    <row r="47" spans="1:7" ht="64.5" customHeight="1">
      <c r="A47" s="529" t="s">
        <v>1705</v>
      </c>
      <c r="B47" s="542" t="s">
        <v>1727</v>
      </c>
      <c r="C47" s="16"/>
    </row>
    <row r="48" spans="1:7" ht="95.25" customHeight="1">
      <c r="A48" s="529" t="s">
        <v>1728</v>
      </c>
      <c r="B48" s="542" t="s">
        <v>1729</v>
      </c>
      <c r="C48" s="16"/>
    </row>
    <row r="49" spans="1:2">
      <c r="A49" s="546"/>
      <c r="B49" s="472"/>
    </row>
    <row r="50" spans="1:2" ht="96.75" customHeight="1"/>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XXIX</oddHeader>
    <oddFooter>&amp;C&amp;P</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theme="9" tint="0.79998168889431442"/>
    <pageSetUpPr fitToPage="1"/>
  </sheetPr>
  <dimension ref="A1:D19"/>
  <sheetViews>
    <sheetView showGridLines="0" view="pageLayout" zoomScaleNormal="100" workbookViewId="0"/>
  </sheetViews>
  <sheetFormatPr defaultColWidth="11.26953125" defaultRowHeight="14.5"/>
  <cols>
    <col min="1" max="1" width="5.54296875" style="44" customWidth="1"/>
    <col min="2" max="2" width="65" customWidth="1"/>
    <col min="3" max="3" width="12.26953125" customWidth="1"/>
    <col min="4" max="4" width="14.7265625" customWidth="1"/>
  </cols>
  <sheetData>
    <row r="1" spans="1:4" ht="26.25" customHeight="1">
      <c r="A1" s="621" t="s">
        <v>1657</v>
      </c>
    </row>
    <row r="3" spans="1:4">
      <c r="A3" s="1360"/>
      <c r="B3" s="1361"/>
      <c r="C3" s="618" t="s">
        <v>6</v>
      </c>
      <c r="D3" s="618" t="s">
        <v>7</v>
      </c>
    </row>
    <row r="4" spans="1:4" ht="27.75" customHeight="1">
      <c r="A4" s="1362"/>
      <c r="B4" s="1363"/>
      <c r="C4" s="618" t="s">
        <v>1518</v>
      </c>
      <c r="D4" s="618" t="s">
        <v>458</v>
      </c>
    </row>
    <row r="5" spans="1:4" ht="21.75" customHeight="1">
      <c r="A5" s="615">
        <v>1</v>
      </c>
      <c r="B5" s="616" t="s">
        <v>1910</v>
      </c>
      <c r="C5" s="617"/>
      <c r="D5" s="617"/>
    </row>
    <row r="6" spans="1:4" ht="27" customHeight="1">
      <c r="A6" s="618" t="s">
        <v>6</v>
      </c>
      <c r="B6" s="617" t="s">
        <v>1907</v>
      </c>
      <c r="C6" s="619"/>
      <c r="D6" s="617"/>
    </row>
    <row r="7" spans="1:4" ht="42.75" customHeight="1">
      <c r="A7" s="618" t="s">
        <v>7</v>
      </c>
      <c r="B7" s="620" t="s">
        <v>1730</v>
      </c>
      <c r="C7" s="619"/>
      <c r="D7" s="617"/>
    </row>
    <row r="8" spans="1:4" ht="21" customHeight="1">
      <c r="A8" s="615">
        <v>2</v>
      </c>
      <c r="B8" s="616" t="s">
        <v>1911</v>
      </c>
      <c r="C8" s="617"/>
      <c r="D8" s="617"/>
    </row>
    <row r="9" spans="1:4" ht="32.25" customHeight="1">
      <c r="A9" s="618" t="s">
        <v>6</v>
      </c>
      <c r="B9" s="617" t="s">
        <v>1908</v>
      </c>
      <c r="C9" s="619"/>
      <c r="D9" s="617"/>
    </row>
    <row r="10" spans="1:4" ht="48.75" customHeight="1">
      <c r="A10" s="618" t="s">
        <v>7</v>
      </c>
      <c r="B10" s="620" t="s">
        <v>1909</v>
      </c>
      <c r="C10" s="619"/>
      <c r="D10" s="617"/>
    </row>
    <row r="11" spans="1:4" ht="22.5" customHeight="1">
      <c r="A11" s="615">
        <v>3</v>
      </c>
      <c r="B11" s="616" t="s">
        <v>1912</v>
      </c>
      <c r="C11" s="617"/>
      <c r="D11" s="617"/>
    </row>
    <row r="12" spans="1:4" ht="53.25" customHeight="1">
      <c r="A12" s="618" t="s">
        <v>6</v>
      </c>
      <c r="B12" s="620" t="s">
        <v>1731</v>
      </c>
      <c r="C12" s="619"/>
      <c r="D12" s="617"/>
    </row>
    <row r="13" spans="1:4" ht="24" customHeight="1">
      <c r="A13" s="618" t="s">
        <v>7</v>
      </c>
      <c r="B13" s="617" t="s">
        <v>1732</v>
      </c>
      <c r="C13" s="619"/>
      <c r="D13" s="617"/>
    </row>
    <row r="14" spans="1:4" ht="26.25" customHeight="1">
      <c r="A14" s="615">
        <v>4</v>
      </c>
      <c r="B14" s="617" t="s">
        <v>1913</v>
      </c>
      <c r="C14" s="617"/>
      <c r="D14" s="617"/>
    </row>
    <row r="15" spans="1:4" ht="39.75" customHeight="1">
      <c r="A15" s="618" t="s">
        <v>6</v>
      </c>
      <c r="B15" s="620" t="s">
        <v>1733</v>
      </c>
      <c r="C15" s="619"/>
      <c r="D15" s="617"/>
    </row>
    <row r="16" spans="1:4" ht="31.5" customHeight="1">
      <c r="A16" s="618" t="s">
        <v>7</v>
      </c>
      <c r="B16" s="620" t="s">
        <v>1734</v>
      </c>
      <c r="C16" s="619"/>
      <c r="D16" s="617"/>
    </row>
    <row r="17" spans="1:4" ht="52.5" customHeight="1">
      <c r="A17" s="618" t="s">
        <v>8</v>
      </c>
      <c r="B17" s="620" t="s">
        <v>1735</v>
      </c>
      <c r="C17" s="619"/>
      <c r="D17" s="617"/>
    </row>
    <row r="18" spans="1:4">
      <c r="A18" s="615">
        <v>5</v>
      </c>
      <c r="B18" s="617" t="s">
        <v>1736</v>
      </c>
      <c r="C18" s="617"/>
      <c r="D18" s="617"/>
    </row>
    <row r="19" spans="1:4">
      <c r="A19" s="615">
        <v>6</v>
      </c>
      <c r="B19" s="616" t="s">
        <v>42</v>
      </c>
      <c r="C19" s="617"/>
      <c r="D19" s="617"/>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&amp;CCS
Příloha XXIX</oddHeader>
    <oddFooter>&amp;C&amp;P</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theme="9" tint="0.79998168889431442"/>
    <pageSetUpPr fitToPage="1"/>
  </sheetPr>
  <dimension ref="A1:I17"/>
  <sheetViews>
    <sheetView showGridLines="0" view="pageLayout" zoomScaleNormal="100" workbookViewId="0">
      <selection activeCell="B9" sqref="B9"/>
    </sheetView>
  </sheetViews>
  <sheetFormatPr defaultColWidth="11.26953125" defaultRowHeight="14.5"/>
  <cols>
    <col min="1" max="1" width="3.54296875" customWidth="1"/>
    <col min="2" max="2" width="50.1796875" customWidth="1"/>
    <col min="6" max="6" width="15.26953125" customWidth="1"/>
  </cols>
  <sheetData>
    <row r="1" spans="1:9" ht="15.75" customHeight="1">
      <c r="A1" s="621" t="s">
        <v>1658</v>
      </c>
      <c r="C1" s="547"/>
      <c r="D1" s="547"/>
      <c r="E1" s="547"/>
      <c r="F1" s="547"/>
    </row>
    <row r="2" spans="1:9" ht="15.75" customHeight="1">
      <c r="A2" s="547"/>
      <c r="B2" s="547"/>
      <c r="C2" s="547"/>
      <c r="D2" s="547"/>
      <c r="E2" s="547"/>
      <c r="F2" s="547"/>
    </row>
    <row r="4" spans="1:9">
      <c r="A4" s="1364"/>
      <c r="B4" s="1365"/>
      <c r="C4" s="622" t="s">
        <v>6</v>
      </c>
      <c r="D4" s="622" t="s">
        <v>7</v>
      </c>
      <c r="E4" s="622" t="s">
        <v>8</v>
      </c>
      <c r="F4" s="622" t="s">
        <v>43</v>
      </c>
      <c r="G4" s="618" t="s">
        <v>44</v>
      </c>
      <c r="H4" s="622" t="s">
        <v>159</v>
      </c>
      <c r="I4" s="622" t="s">
        <v>160</v>
      </c>
    </row>
    <row r="5" spans="1:9" ht="43.5">
      <c r="A5" s="1366"/>
      <c r="B5" s="1367"/>
      <c r="C5" s="622" t="s">
        <v>1737</v>
      </c>
      <c r="D5" s="622" t="s">
        <v>1738</v>
      </c>
      <c r="E5" s="622" t="s">
        <v>1739</v>
      </c>
      <c r="F5" s="622" t="s">
        <v>1740</v>
      </c>
      <c r="G5" s="618" t="s">
        <v>953</v>
      </c>
      <c r="H5" s="622" t="s">
        <v>1741</v>
      </c>
      <c r="I5" s="622" t="s">
        <v>1742</v>
      </c>
    </row>
    <row r="6" spans="1:9" ht="29">
      <c r="A6" s="626">
        <v>1</v>
      </c>
      <c r="B6" s="613" t="s">
        <v>1743</v>
      </c>
      <c r="C6" s="623"/>
      <c r="D6" s="623"/>
      <c r="E6" s="623"/>
      <c r="F6" s="623"/>
      <c r="G6" s="617"/>
      <c r="H6" s="623"/>
      <c r="I6" s="623"/>
    </row>
    <row r="7" spans="1:9" ht="23.25" customHeight="1">
      <c r="A7" s="627" t="s">
        <v>1744</v>
      </c>
      <c r="B7" s="624" t="s">
        <v>1745</v>
      </c>
      <c r="C7" s="624"/>
      <c r="D7" s="624"/>
      <c r="E7" s="624"/>
      <c r="F7" s="624"/>
      <c r="G7" s="617"/>
      <c r="H7" s="624"/>
      <c r="I7" s="624"/>
    </row>
    <row r="8" spans="1:9">
      <c r="A8" s="627" t="s">
        <v>1746</v>
      </c>
      <c r="B8" s="624" t="s">
        <v>1747</v>
      </c>
      <c r="C8" s="624"/>
      <c r="D8" s="624"/>
      <c r="E8" s="624"/>
      <c r="F8" s="624"/>
      <c r="G8" s="617"/>
      <c r="H8" s="624"/>
      <c r="I8" s="624"/>
    </row>
    <row r="9" spans="1:9">
      <c r="A9" s="623">
        <v>2</v>
      </c>
      <c r="B9" s="623" t="s">
        <v>1748</v>
      </c>
      <c r="C9" s="623"/>
      <c r="D9" s="623"/>
      <c r="E9" s="623"/>
      <c r="F9" s="623"/>
      <c r="G9" s="617"/>
      <c r="H9" s="623"/>
      <c r="I9" s="623"/>
    </row>
    <row r="10" spans="1:9">
      <c r="A10" s="623">
        <v>3</v>
      </c>
      <c r="B10" s="623" t="s">
        <v>1749</v>
      </c>
      <c r="C10" s="623"/>
      <c r="D10" s="623"/>
      <c r="E10" s="623"/>
      <c r="F10" s="623"/>
      <c r="G10" s="617"/>
      <c r="H10" s="623"/>
      <c r="I10" s="623"/>
    </row>
    <row r="11" spans="1:9">
      <c r="A11" s="623">
        <v>4</v>
      </c>
      <c r="B11" s="623" t="s">
        <v>1750</v>
      </c>
      <c r="C11" s="623"/>
      <c r="D11" s="623"/>
      <c r="E11" s="623"/>
      <c r="F11" s="623"/>
      <c r="G11" s="617"/>
      <c r="H11" s="623"/>
      <c r="I11" s="623"/>
    </row>
    <row r="12" spans="1:9">
      <c r="A12" s="625">
        <v>5</v>
      </c>
      <c r="B12" s="625" t="s">
        <v>1751</v>
      </c>
      <c r="C12" s="625"/>
      <c r="D12" s="625"/>
      <c r="E12" s="625"/>
      <c r="F12" s="625"/>
      <c r="G12" s="617"/>
      <c r="H12" s="625"/>
      <c r="I12" s="623"/>
    </row>
    <row r="13" spans="1:9">
      <c r="A13" s="623">
        <v>6</v>
      </c>
      <c r="B13" s="623" t="s">
        <v>1752</v>
      </c>
      <c r="C13" s="623"/>
      <c r="D13" s="623"/>
      <c r="E13" s="623"/>
      <c r="F13" s="623"/>
      <c r="G13" s="617"/>
      <c r="H13" s="623"/>
      <c r="I13" s="623"/>
    </row>
    <row r="14" spans="1:9">
      <c r="A14" s="623">
        <v>7</v>
      </c>
      <c r="B14" s="623" t="s">
        <v>1736</v>
      </c>
      <c r="C14" s="623"/>
      <c r="D14" s="623"/>
      <c r="E14" s="623"/>
      <c r="F14" s="623"/>
      <c r="G14" s="617"/>
      <c r="H14" s="623"/>
      <c r="I14" s="623"/>
    </row>
    <row r="15" spans="1:9" ht="29">
      <c r="A15" s="627" t="s">
        <v>1753</v>
      </c>
      <c r="B15" s="624" t="s">
        <v>1754</v>
      </c>
      <c r="C15" s="623"/>
      <c r="D15" s="623"/>
      <c r="E15" s="623"/>
      <c r="F15" s="623"/>
      <c r="G15" s="617"/>
      <c r="H15" s="623"/>
      <c r="I15" s="623"/>
    </row>
    <row r="16" spans="1:9">
      <c r="A16" s="627" t="s">
        <v>1755</v>
      </c>
      <c r="B16" s="624" t="s">
        <v>1745</v>
      </c>
      <c r="C16" s="623"/>
      <c r="D16" s="623"/>
      <c r="E16" s="623"/>
      <c r="F16" s="623"/>
      <c r="G16" s="617"/>
      <c r="H16" s="623"/>
      <c r="I16" s="623"/>
    </row>
    <row r="17" spans="1:9">
      <c r="A17" s="626">
        <v>8</v>
      </c>
      <c r="B17" s="613" t="s">
        <v>1756</v>
      </c>
      <c r="C17" s="623"/>
      <c r="D17" s="623"/>
      <c r="E17" s="623"/>
      <c r="F17" s="623"/>
      <c r="G17" s="617"/>
      <c r="H17" s="623"/>
      <c r="I17" s="623"/>
    </row>
  </sheetData>
  <mergeCells count="2">
    <mergeCell ref="A4:B4"/>
    <mergeCell ref="A5:B5"/>
  </mergeCells>
  <pageMargins left="0.70866141732283472" right="0.70866141732283472" top="0.74803149606299213" bottom="0.74803149606299213" header="0.31496062992125984" footer="0.31496062992125984"/>
  <pageSetup paperSize="9" scale="95" orientation="landscape" r:id="rId1"/>
  <headerFooter>
    <oddHeader>&amp;CCS
Příloha XXIX</oddHeader>
    <oddFooter>&amp;C&amp;P</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tabColor theme="9" tint="0.79998168889431442"/>
    <pageSetUpPr fitToPage="1"/>
  </sheetPr>
  <dimension ref="A1:C23"/>
  <sheetViews>
    <sheetView showGridLines="0" view="pageLayout" zoomScaleNormal="100" workbookViewId="0">
      <selection activeCell="A2" sqref="A2"/>
    </sheetView>
  </sheetViews>
  <sheetFormatPr defaultColWidth="11.26953125" defaultRowHeight="14.5"/>
  <cols>
    <col min="1" max="1" width="6.81640625" style="69" customWidth="1"/>
    <col min="2" max="2" width="51.54296875" customWidth="1"/>
    <col min="3" max="3" width="21.7265625" customWidth="1"/>
  </cols>
  <sheetData>
    <row r="1" spans="1:3" ht="18.5">
      <c r="A1" s="628" t="s">
        <v>1659</v>
      </c>
    </row>
    <row r="3" spans="1:3">
      <c r="A3" s="1366"/>
      <c r="B3" s="1367"/>
      <c r="C3" s="622" t="s">
        <v>6</v>
      </c>
    </row>
    <row r="4" spans="1:3">
      <c r="A4" s="1368" t="s">
        <v>1757</v>
      </c>
      <c r="B4" s="1368"/>
      <c r="C4" s="1368"/>
    </row>
    <row r="5" spans="1:3">
      <c r="A5" s="622">
        <v>1</v>
      </c>
      <c r="B5" s="623" t="s">
        <v>1758</v>
      </c>
      <c r="C5" s="623"/>
    </row>
    <row r="6" spans="1:3">
      <c r="A6" s="622">
        <v>2</v>
      </c>
      <c r="B6" s="623" t="s">
        <v>1759</v>
      </c>
      <c r="C6" s="623"/>
    </row>
    <row r="7" spans="1:3">
      <c r="A7" s="622">
        <v>3</v>
      </c>
      <c r="B7" s="623" t="s">
        <v>1760</v>
      </c>
      <c r="C7" s="623"/>
    </row>
    <row r="8" spans="1:3">
      <c r="A8" s="622">
        <v>4</v>
      </c>
      <c r="B8" s="623" t="s">
        <v>1761</v>
      </c>
      <c r="C8" s="623"/>
    </row>
    <row r="9" spans="1:3">
      <c r="A9" s="1368" t="s">
        <v>1762</v>
      </c>
      <c r="B9" s="1368"/>
      <c r="C9" s="1368"/>
    </row>
    <row r="10" spans="1:3">
      <c r="A10" s="622">
        <v>5</v>
      </c>
      <c r="B10" s="623" t="s">
        <v>1758</v>
      </c>
      <c r="C10" s="623"/>
    </row>
    <row r="11" spans="1:3">
      <c r="A11" s="622">
        <v>6</v>
      </c>
      <c r="B11" s="623" t="s">
        <v>1759</v>
      </c>
      <c r="C11" s="623"/>
    </row>
    <row r="12" spans="1:3">
      <c r="A12" s="622">
        <v>7</v>
      </c>
      <c r="B12" s="623" t="s">
        <v>1760</v>
      </c>
      <c r="C12" s="623"/>
    </row>
    <row r="13" spans="1:3">
      <c r="A13" s="622">
        <v>8</v>
      </c>
      <c r="B13" s="623" t="s">
        <v>1761</v>
      </c>
      <c r="C13" s="623"/>
    </row>
    <row r="14" spans="1:3">
      <c r="A14" s="1368" t="s">
        <v>1763</v>
      </c>
      <c r="B14" s="1368"/>
      <c r="C14" s="1368"/>
    </row>
    <row r="15" spans="1:3">
      <c r="A15" s="622">
        <v>9</v>
      </c>
      <c r="B15" s="623" t="s">
        <v>1758</v>
      </c>
      <c r="C15" s="623"/>
    </row>
    <row r="16" spans="1:3">
      <c r="A16" s="622">
        <v>10</v>
      </c>
      <c r="B16" s="623" t="s">
        <v>1759</v>
      </c>
      <c r="C16" s="623"/>
    </row>
    <row r="17" spans="1:3">
      <c r="A17" s="622">
        <v>11</v>
      </c>
      <c r="B17" s="623" t="s">
        <v>1760</v>
      </c>
      <c r="C17" s="623"/>
    </row>
    <row r="18" spans="1:3">
      <c r="A18" s="622">
        <v>12</v>
      </c>
      <c r="B18" s="623" t="s">
        <v>1761</v>
      </c>
      <c r="C18" s="623"/>
    </row>
    <row r="19" spans="1:3">
      <c r="A19" s="1368" t="s">
        <v>1764</v>
      </c>
      <c r="B19" s="1368"/>
      <c r="C19" s="1368"/>
    </row>
    <row r="20" spans="1:3">
      <c r="A20" s="622">
        <v>13</v>
      </c>
      <c r="B20" s="623" t="s">
        <v>1758</v>
      </c>
      <c r="C20" s="623"/>
    </row>
    <row r="21" spans="1:3">
      <c r="A21" s="622">
        <v>14</v>
      </c>
      <c r="B21" s="623" t="s">
        <v>1759</v>
      </c>
      <c r="C21" s="623"/>
    </row>
    <row r="22" spans="1:3">
      <c r="A22" s="622">
        <v>15</v>
      </c>
      <c r="B22" s="623" t="s">
        <v>1760</v>
      </c>
      <c r="C22" s="623"/>
    </row>
    <row r="23" spans="1:3">
      <c r="A23" s="622">
        <v>16</v>
      </c>
      <c r="B23" s="623" t="s">
        <v>1761</v>
      </c>
      <c r="C23" s="623"/>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tabColor theme="9" tint="0.79998168889431442"/>
    <pageSetUpPr fitToPage="1"/>
  </sheetPr>
  <dimension ref="A1:H22"/>
  <sheetViews>
    <sheetView showGridLines="0" view="pageLayout" zoomScaleNormal="100" workbookViewId="0"/>
  </sheetViews>
  <sheetFormatPr defaultColWidth="11.26953125" defaultRowHeight="14.5"/>
  <sheetData>
    <row r="1" spans="1:1" ht="18.5">
      <c r="A1" s="628" t="s">
        <v>1660</v>
      </c>
    </row>
    <row r="21" spans="1:8" ht="65.25" customHeight="1">
      <c r="A21" s="1369" t="s">
        <v>1765</v>
      </c>
      <c r="B21" s="1369"/>
      <c r="C21" s="1369"/>
      <c r="D21" s="1369"/>
      <c r="E21" s="1369"/>
      <c r="F21" s="1369"/>
      <c r="G21" s="1369"/>
      <c r="H21" s="1369"/>
    </row>
    <row r="22" spans="1:8" ht="64.5" customHeight="1">
      <c r="A22" s="1370" t="s">
        <v>1766</v>
      </c>
      <c r="B22" s="1370"/>
      <c r="C22" s="1370"/>
      <c r="D22" s="1370"/>
      <c r="E22" s="1370"/>
      <c r="F22" s="1370"/>
      <c r="G22" s="1370"/>
      <c r="H22" s="1370"/>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&amp;CCS
Příloha XXIX</oddHeader>
    <oddFooter>&amp;C&amp;P</oddFooter>
  </headerFooter>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tabColor rgb="FF0070C0"/>
    <pageSetUpPr fitToPage="1"/>
  </sheetPr>
  <dimension ref="B2:L11"/>
  <sheetViews>
    <sheetView showGridLines="0" workbookViewId="0">
      <selection activeCell="B3" sqref="B3"/>
    </sheetView>
  </sheetViews>
  <sheetFormatPr defaultRowHeight="14.5"/>
  <sheetData>
    <row r="2" spans="2:12">
      <c r="B2" t="s">
        <v>1805</v>
      </c>
    </row>
    <row r="3" spans="2:12">
      <c r="B3" t="s">
        <v>1806</v>
      </c>
    </row>
    <row r="5" spans="2:12">
      <c r="B5" s="985" t="s">
        <v>1145</v>
      </c>
      <c r="C5" s="986"/>
      <c r="D5" s="986"/>
      <c r="E5" s="986"/>
      <c r="F5" s="986"/>
      <c r="G5" s="986"/>
      <c r="H5" s="986"/>
      <c r="I5" s="986"/>
      <c r="J5" s="986"/>
      <c r="K5" s="986"/>
      <c r="L5" s="987"/>
    </row>
    <row r="6" spans="2:12">
      <c r="B6" s="990" t="s">
        <v>1146</v>
      </c>
      <c r="C6" s="991"/>
      <c r="D6" s="991"/>
      <c r="E6" s="991"/>
      <c r="F6" s="991"/>
      <c r="G6" s="991"/>
      <c r="H6" s="991"/>
      <c r="I6" s="991"/>
      <c r="J6" s="991"/>
      <c r="K6" s="991"/>
      <c r="L6" s="992"/>
    </row>
    <row r="7" spans="2:12" ht="22.5" customHeight="1">
      <c r="B7" s="984"/>
      <c r="C7" s="984"/>
      <c r="D7" s="984"/>
      <c r="E7" s="984"/>
      <c r="F7" s="984"/>
      <c r="G7" s="984"/>
      <c r="H7" s="984"/>
      <c r="I7" s="984"/>
      <c r="J7" s="984"/>
      <c r="K7" s="984"/>
      <c r="L7" s="984"/>
    </row>
    <row r="8" spans="2:12" ht="22.5" customHeight="1">
      <c r="B8" s="983"/>
      <c r="C8" s="983"/>
      <c r="D8" s="983"/>
      <c r="E8" s="983"/>
      <c r="F8" s="983"/>
      <c r="G8" s="983"/>
      <c r="H8" s="983"/>
      <c r="I8" s="983"/>
      <c r="J8" s="983"/>
      <c r="K8" s="983"/>
      <c r="L8" s="983"/>
    </row>
    <row r="9" spans="2:12" ht="22.5" customHeight="1">
      <c r="B9" s="984"/>
      <c r="C9" s="984"/>
      <c r="D9" s="984"/>
      <c r="E9" s="984"/>
      <c r="F9" s="984"/>
      <c r="G9" s="984"/>
      <c r="H9" s="984"/>
      <c r="I9" s="984"/>
      <c r="J9" s="984"/>
      <c r="K9" s="984"/>
      <c r="L9" s="984"/>
    </row>
    <row r="10" spans="2:12" ht="22.5" customHeight="1"/>
    <row r="11" spans="2:12" ht="22.5" customHeight="1"/>
  </sheetData>
  <mergeCells count="5">
    <mergeCell ref="B5:L5"/>
    <mergeCell ref="B6:L6"/>
    <mergeCell ref="B7:L7"/>
    <mergeCell ref="B8:L8"/>
    <mergeCell ref="B9:L9"/>
  </mergeCells>
  <hyperlinks>
    <hyperlink ref="B5:L5" location="'EU ORA'!A1" display="Tabulka EU ORA – Kvalitativní informace o operačním riziku" xr:uid="{00000000-0004-0000-6000-000000000000}"/>
    <hyperlink ref="B6:L6" location="'EU OR1'!A1" display="Šablona EU OR1 – Kapitálové požadavky k operačnímu riziku a objemy rizikově vážených expozic" xr:uid="{00000000-0004-0000-60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tabColor theme="5" tint="0.79998168889431442"/>
  </sheetPr>
  <dimension ref="A1:H15"/>
  <sheetViews>
    <sheetView showGridLines="0" view="pageLayout" topLeftCell="A7" zoomScaleNormal="100" workbookViewId="0">
      <selection activeCell="C16" sqref="C16"/>
    </sheetView>
  </sheetViews>
  <sheetFormatPr defaultRowHeight="14.5"/>
  <cols>
    <col min="1" max="1" width="30.26953125" customWidth="1"/>
    <col min="2" max="2" width="34.54296875" customWidth="1"/>
    <col min="3" max="3" width="62.7265625" customWidth="1"/>
    <col min="4" max="5" width="22.26953125" customWidth="1"/>
    <col min="7" max="7" width="13.1796875" style="44" customWidth="1"/>
    <col min="8" max="8" width="52.453125" customWidth="1"/>
  </cols>
  <sheetData>
    <row r="1" spans="1:8" ht="15" hidden="1" customHeight="1"/>
    <row r="2" spans="1:8" ht="15" hidden="1" customHeight="1">
      <c r="H2" s="333"/>
    </row>
    <row r="3" spans="1:8" ht="31.5" hidden="1" customHeight="1">
      <c r="A3" s="1371" t="s">
        <v>1147</v>
      </c>
      <c r="B3" s="334" t="s">
        <v>1148</v>
      </c>
      <c r="C3" s="335"/>
      <c r="D3" s="335"/>
      <c r="E3" s="335"/>
      <c r="F3" s="336"/>
      <c r="H3" s="315"/>
    </row>
    <row r="4" spans="1:8" ht="32.25" hidden="1" customHeight="1">
      <c r="A4" s="1372"/>
      <c r="B4" s="337" t="s">
        <v>1149</v>
      </c>
      <c r="C4" s="338"/>
      <c r="D4" s="338"/>
      <c r="E4" s="338"/>
      <c r="F4" s="339"/>
    </row>
    <row r="5" spans="1:8" ht="25.5" hidden="1" customHeight="1">
      <c r="A5" s="1373"/>
      <c r="B5" s="334" t="s">
        <v>1150</v>
      </c>
      <c r="C5" s="335"/>
      <c r="D5" s="335"/>
      <c r="E5" s="335"/>
      <c r="F5" s="336"/>
    </row>
    <row r="6" spans="1:8" ht="15" hidden="1" customHeight="1">
      <c r="A6" s="340"/>
      <c r="B6" s="295"/>
      <c r="C6" s="295"/>
      <c r="D6" s="295"/>
      <c r="E6" s="295"/>
      <c r="F6" s="295"/>
    </row>
    <row r="7" spans="1:8" ht="18.5">
      <c r="A7" s="41" t="s">
        <v>1145</v>
      </c>
    </row>
    <row r="8" spans="1:8">
      <c r="A8" t="s">
        <v>126</v>
      </c>
    </row>
    <row r="11" spans="1:8">
      <c r="A11" s="22" t="s">
        <v>127</v>
      </c>
      <c r="B11" s="22" t="s">
        <v>121</v>
      </c>
      <c r="C11" s="42" t="s">
        <v>128</v>
      </c>
      <c r="F11" s="44"/>
      <c r="G11"/>
    </row>
    <row r="12" spans="1:8" ht="296.25" customHeight="1">
      <c r="A12" s="341" t="s">
        <v>1151</v>
      </c>
      <c r="B12" s="342" t="s">
        <v>116</v>
      </c>
      <c r="C12" s="343" t="s">
        <v>2147</v>
      </c>
      <c r="F12" s="44"/>
      <c r="G12"/>
    </row>
    <row r="13" spans="1:8" ht="27" customHeight="1">
      <c r="A13" s="344" t="s">
        <v>1153</v>
      </c>
      <c r="B13" s="342" t="s">
        <v>119</v>
      </c>
      <c r="C13" s="343" t="s">
        <v>2146</v>
      </c>
      <c r="F13" s="44"/>
      <c r="G13"/>
    </row>
    <row r="14" spans="1:8" ht="27" customHeight="1">
      <c r="A14" s="344" t="s">
        <v>1153</v>
      </c>
      <c r="B14" s="12" t="s">
        <v>135</v>
      </c>
      <c r="C14" s="343" t="s">
        <v>2145</v>
      </c>
      <c r="F14" s="44"/>
      <c r="G14"/>
    </row>
    <row r="15" spans="1:8" ht="29.25" customHeight="1">
      <c r="A15" s="344" t="s">
        <v>1154</v>
      </c>
      <c r="B15" s="12" t="s">
        <v>137</v>
      </c>
      <c r="C15" s="343" t="s">
        <v>2145</v>
      </c>
      <c r="F15" s="44"/>
      <c r="G15"/>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&amp;CCS
Příloha XXXI</oddHeader>
    <oddFooter>&amp;C&amp;P</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tabColor theme="9" tint="0.79998168889431442"/>
  </sheetPr>
  <dimension ref="A1:M18"/>
  <sheetViews>
    <sheetView showGridLines="0" view="pageLayout" topLeftCell="A7" zoomScaleNormal="80" workbookViewId="0">
      <selection activeCell="A9" sqref="A9"/>
    </sheetView>
  </sheetViews>
  <sheetFormatPr defaultColWidth="9.1796875" defaultRowHeight="14.5"/>
  <cols>
    <col min="1" max="1" width="11.26953125" customWidth="1"/>
    <col min="2" max="2" width="43.7265625" customWidth="1"/>
    <col min="3" max="5" width="22.26953125" customWidth="1"/>
    <col min="6" max="8" width="22.26953125" hidden="1" customWidth="1"/>
    <col min="9" max="10" width="22.26953125" customWidth="1"/>
    <col min="12" max="12" width="13.1796875" style="44" customWidth="1"/>
    <col min="13" max="13" width="52.453125" customWidth="1"/>
  </cols>
  <sheetData>
    <row r="1" spans="1:13" hidden="1"/>
    <row r="2" spans="1:13" hidden="1">
      <c r="M2" s="333"/>
    </row>
    <row r="3" spans="1:13" ht="31.5" hidden="1" customHeight="1">
      <c r="A3" s="1318" t="s">
        <v>1147</v>
      </c>
      <c r="B3" s="1375" t="s">
        <v>1148</v>
      </c>
      <c r="C3" s="1376"/>
      <c r="D3" s="1376"/>
      <c r="E3" s="1376"/>
      <c r="F3" s="1376"/>
      <c r="G3" s="1376"/>
      <c r="H3" s="1376"/>
      <c r="I3" s="1376"/>
      <c r="J3" s="1376"/>
      <c r="K3" s="1377"/>
      <c r="M3" s="315"/>
    </row>
    <row r="4" spans="1:13" ht="32.25" hidden="1" customHeight="1">
      <c r="A4" s="1374"/>
      <c r="B4" s="1378" t="s">
        <v>1149</v>
      </c>
      <c r="C4" s="1379"/>
      <c r="D4" s="1379"/>
      <c r="E4" s="1379"/>
      <c r="F4" s="1379"/>
      <c r="G4" s="1379"/>
      <c r="H4" s="1379"/>
      <c r="I4" s="1379"/>
      <c r="J4" s="1379"/>
      <c r="K4" s="1380"/>
    </row>
    <row r="5" spans="1:13" ht="25.5" hidden="1" customHeight="1">
      <c r="A5" s="1319"/>
      <c r="B5" s="1375" t="s">
        <v>1150</v>
      </c>
      <c r="C5" s="1376"/>
      <c r="D5" s="1376"/>
      <c r="E5" s="1376"/>
      <c r="F5" s="1376"/>
      <c r="G5" s="1376"/>
      <c r="H5" s="1376"/>
      <c r="I5" s="1376"/>
      <c r="J5" s="1376"/>
      <c r="K5" s="1377"/>
    </row>
    <row r="6" spans="1:13" hidden="1">
      <c r="A6" s="340"/>
      <c r="B6" s="295"/>
      <c r="C6" s="295"/>
      <c r="D6" s="295"/>
      <c r="E6" s="295"/>
      <c r="F6" s="295"/>
      <c r="G6" s="295"/>
      <c r="H6" s="295"/>
      <c r="I6" s="295"/>
      <c r="J6" s="295"/>
      <c r="K6" s="295"/>
    </row>
    <row r="7" spans="1:13" s="346" customFormat="1" ht="18.5">
      <c r="A7" s="345" t="s">
        <v>1155</v>
      </c>
      <c r="C7" s="347"/>
    </row>
    <row r="8" spans="1:13" s="346" customFormat="1"/>
    <row r="9" spans="1:13" s="346" customFormat="1">
      <c r="A9"/>
    </row>
    <row r="10" spans="1:13" s="346" customFormat="1">
      <c r="A10"/>
    </row>
    <row r="11" spans="1:13" ht="13.5" customHeight="1">
      <c r="A11" s="1381" t="s">
        <v>1156</v>
      </c>
      <c r="B11" s="1381"/>
      <c r="C11" s="348" t="s">
        <v>6</v>
      </c>
      <c r="D11" s="348" t="s">
        <v>7</v>
      </c>
      <c r="E11" s="348" t="s">
        <v>8</v>
      </c>
      <c r="F11" s="348" t="s">
        <v>758</v>
      </c>
      <c r="G11" s="348" t="s">
        <v>760</v>
      </c>
      <c r="H11" s="348"/>
      <c r="I11" s="348" t="s">
        <v>43</v>
      </c>
      <c r="J11" s="349" t="s">
        <v>44</v>
      </c>
    </row>
    <row r="12" spans="1:13" ht="15" customHeight="1">
      <c r="A12" s="1381"/>
      <c r="B12" s="1381"/>
      <c r="C12" s="1381" t="s">
        <v>1157</v>
      </c>
      <c r="D12" s="1381"/>
      <c r="E12" s="1381"/>
      <c r="F12" s="350" t="s">
        <v>1158</v>
      </c>
      <c r="G12" s="350" t="s">
        <v>1159</v>
      </c>
      <c r="H12" s="350"/>
      <c r="I12" s="1029" t="s">
        <v>458</v>
      </c>
      <c r="J12" s="1029" t="s">
        <v>1160</v>
      </c>
    </row>
    <row r="13" spans="1:13">
      <c r="A13" s="1381"/>
      <c r="B13" s="1381"/>
      <c r="C13" s="350" t="s">
        <v>1161</v>
      </c>
      <c r="D13" s="350" t="s">
        <v>1162</v>
      </c>
      <c r="E13" s="350" t="s">
        <v>1163</v>
      </c>
      <c r="F13" s="350" t="s">
        <v>1164</v>
      </c>
      <c r="G13" s="350"/>
      <c r="H13" s="350"/>
      <c r="I13" s="1029"/>
      <c r="J13" s="1029"/>
    </row>
    <row r="14" spans="1:13" ht="38.25" customHeight="1">
      <c r="A14" s="350">
        <v>1</v>
      </c>
      <c r="B14" s="351" t="s">
        <v>1165</v>
      </c>
      <c r="C14" s="350"/>
      <c r="D14" s="350"/>
      <c r="E14" s="350"/>
      <c r="F14" s="350"/>
      <c r="G14" s="350"/>
      <c r="H14" s="350"/>
      <c r="I14" s="350"/>
      <c r="J14" s="350"/>
    </row>
    <row r="15" spans="1:13" ht="43.5">
      <c r="A15" s="350">
        <v>2</v>
      </c>
      <c r="B15" s="352" t="s">
        <v>1166</v>
      </c>
      <c r="C15" s="350"/>
      <c r="D15" s="350"/>
      <c r="E15" s="350"/>
      <c r="F15" s="350"/>
      <c r="G15" s="350"/>
      <c r="H15" s="350"/>
      <c r="I15" s="350"/>
      <c r="J15" s="350"/>
    </row>
    <row r="16" spans="1:13" ht="38.25" customHeight="1">
      <c r="A16" s="350">
        <v>3</v>
      </c>
      <c r="B16" s="353" t="s">
        <v>1167</v>
      </c>
      <c r="C16" s="350"/>
      <c r="D16" s="350"/>
      <c r="E16" s="350"/>
      <c r="F16" s="350"/>
      <c r="G16" s="350"/>
      <c r="H16" s="350"/>
      <c r="I16" s="354"/>
      <c r="J16" s="355"/>
    </row>
    <row r="17" spans="1:10" ht="38.25" customHeight="1">
      <c r="A17" s="350">
        <v>4</v>
      </c>
      <c r="B17" s="353" t="s">
        <v>1168</v>
      </c>
      <c r="C17" s="350"/>
      <c r="D17" s="350"/>
      <c r="E17" s="350"/>
      <c r="F17" s="356"/>
      <c r="G17" s="357"/>
      <c r="H17" s="357"/>
      <c r="I17" s="354"/>
      <c r="J17" s="358"/>
    </row>
    <row r="18" spans="1:10" ht="38.25" customHeight="1">
      <c r="A18" s="359">
        <v>5</v>
      </c>
      <c r="B18" s="351" t="s">
        <v>1169</v>
      </c>
      <c r="C18" s="350"/>
      <c r="D18" s="350"/>
      <c r="E18" s="350"/>
      <c r="F18" s="357"/>
      <c r="G18" s="357"/>
      <c r="H18" s="357"/>
      <c r="I18" s="350"/>
      <c r="J18" s="350"/>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&amp;CCS
Příloha XXXI</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116</vt:i4>
      </vt:variant>
      <vt:variant>
        <vt:lpstr>Pojmenované oblasti</vt:lpstr>
      </vt:variant>
      <vt:variant>
        <vt:i4>17</vt:i4>
      </vt:variant>
    </vt:vector>
  </HeadingPairs>
  <TitlesOfParts>
    <vt:vector size="133" baseType="lpstr">
      <vt:lpstr>Definice_Legenda</vt:lpstr>
      <vt:lpstr>OBSAH</vt:lpstr>
      <vt:lpstr>Obec. zásady</vt:lpstr>
      <vt:lpstr>Potvrzení</vt:lpstr>
      <vt:lpstr>Zásady</vt:lpstr>
      <vt:lpstr>PŘÍLOHA I</vt:lpstr>
      <vt:lpstr>EU OV1</vt:lpstr>
      <vt:lpstr>EU KM1</vt:lpstr>
      <vt:lpstr>EU INS1</vt:lpstr>
      <vt:lpstr>EU INS2</vt:lpstr>
      <vt:lpstr>EU OVC</vt:lpstr>
      <vt:lpstr>PŘÍLOHA III</vt:lpstr>
      <vt:lpstr>EU OVA</vt:lpstr>
      <vt:lpstr>EU OVB</vt:lpstr>
      <vt:lpstr>PŘÍLOHA V</vt:lpstr>
      <vt:lpstr>EU LI1 </vt:lpstr>
      <vt:lpstr>EU LI2</vt:lpstr>
      <vt:lpstr> EU LI3</vt:lpstr>
      <vt:lpstr>EU LIA</vt:lpstr>
      <vt:lpstr>EU LIB</vt:lpstr>
      <vt:lpstr>EU PV1</vt:lpstr>
      <vt:lpstr>PŘÍLOHA VII</vt:lpstr>
      <vt:lpstr>EU CC1</vt:lpstr>
      <vt:lpstr>EU CC2 </vt:lpstr>
      <vt:lpstr>EU CCA  </vt:lpstr>
      <vt:lpstr>PŘÍLOHA IX</vt:lpstr>
      <vt:lpstr>EU CCyB1</vt:lpstr>
      <vt:lpstr>EU CCyB2</vt:lpstr>
      <vt:lpstr>PŘÍLOHA XI</vt:lpstr>
      <vt:lpstr>EU LR1 – LRSum</vt:lpstr>
      <vt:lpstr>EU LR2 – LRCom</vt:lpstr>
      <vt:lpstr>EU LR3 – LRSpl</vt:lpstr>
      <vt:lpstr>EU LRA</vt:lpstr>
      <vt:lpstr>PŘÍLOHA XIII</vt:lpstr>
      <vt:lpstr>EU LIQA</vt:lpstr>
      <vt:lpstr>EU LIQ1</vt:lpstr>
      <vt:lpstr>EU LIQB</vt:lpstr>
      <vt:lpstr>EU LIQ2</vt:lpstr>
      <vt:lpstr>PŘÍLOHA XV</vt:lpstr>
      <vt:lpstr>EU CRA</vt:lpstr>
      <vt:lpstr>EU CRB</vt:lpstr>
      <vt:lpstr>EU CR1_Šablona 4</vt:lpstr>
      <vt:lpstr>EU CR1-A</vt:lpstr>
      <vt:lpstr>EU CR2</vt:lpstr>
      <vt:lpstr>EU CR2a</vt:lpstr>
      <vt:lpstr>EU CQ1_Šablona 1 </vt:lpstr>
      <vt:lpstr>EU CQ2</vt:lpstr>
      <vt:lpstr>EU CQ3_Šablona 3</vt:lpstr>
      <vt:lpstr>EU CQ4</vt:lpstr>
      <vt:lpstr> EU CQ5</vt:lpstr>
      <vt:lpstr>EU CQ6</vt:lpstr>
      <vt:lpstr>EU CQ7_Šablona 9</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 </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vt:lpstr>
      <vt:lpstr>EU AE2</vt:lpstr>
      <vt:lpstr> EU AE3</vt:lpstr>
      <vt:lpstr>EU AE4</vt:lpstr>
      <vt:lpstr>PŘÍLOHA XXXVII</vt:lpstr>
      <vt:lpstr>EU IRRBBA</vt:lpstr>
      <vt:lpstr>EU IRRBB1</vt:lpstr>
      <vt:lpstr>EBA_GL_2018_01</vt:lpstr>
      <vt:lpstr>IFRS9 (468)</vt:lpstr>
      <vt:lpstr>'EU MR1'!_ftn1</vt:lpstr>
      <vt:lpstr>'EU MR1'!_ftnref1</vt:lpstr>
      <vt:lpstr>'EU LI1 '!_Toc483499698</vt:lpstr>
      <vt:lpstr>'EU CC1'!Názvy_tisku</vt:lpstr>
      <vt:lpstr>'EU CR3'!Oblast_tisku</vt:lpstr>
      <vt:lpstr>'EU CR6-A'!Oblast_tisku</vt:lpstr>
      <vt:lpstr>'EU CR7'!Oblast_tisku</vt:lpstr>
      <vt:lpstr>'EU CR9'!Oblast_tisku</vt:lpstr>
      <vt:lpstr>'EU CR9.1'!Oblast_tisku</vt:lpstr>
      <vt:lpstr>'EU LRA'!Oblast_tisku</vt:lpstr>
      <vt:lpstr>'EU CC1'!Oblast_tisku</vt:lpstr>
      <vt:lpstr>'EU LI1 '!Oblast_tisku</vt:lpstr>
      <vt:lpstr>'EU LR1 – LRSum'!Oblast_tisku</vt:lpstr>
      <vt:lpstr>'EU LR2 – LRCom'!Oblast_tisku</vt:lpstr>
      <vt:lpstr>'EU LR3 – LRSpl'!Oblast_tisku</vt:lpstr>
      <vt:lpstr>'EU SEC5'!Oblast_tisku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2023-04-25T10:58:57Z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95047c84-0a67-483c-b79b-e48654b86430_Enabled">
    <vt:lpwstr>true</vt:lpwstr>
  </property>
  <property fmtid="{D5CDD505-2E9C-101B-9397-08002B2CF9AE}" pid="4" name="MSIP_Label_95047c84-0a67-483c-b79b-e48654b86430_SetDate">
    <vt:lpwstr>2023-03-15T11:43:25Z</vt:lpwstr>
  </property>
  <property fmtid="{D5CDD505-2E9C-101B-9397-08002B2CF9AE}" pid="5" name="MSIP_Label_95047c84-0a67-483c-b79b-e48654b86430_Method">
    <vt:lpwstr>Standard</vt:lpwstr>
  </property>
  <property fmtid="{D5CDD505-2E9C-101B-9397-08002B2CF9AE}" pid="6" name="MSIP_Label_95047c84-0a67-483c-b79b-e48654b86430_Name">
    <vt:lpwstr>defa4170-0d19-0005-0004-bc88714345d2</vt:lpwstr>
  </property>
  <property fmtid="{D5CDD505-2E9C-101B-9397-08002B2CF9AE}" pid="7" name="MSIP_Label_95047c84-0a67-483c-b79b-e48654b86430_SiteId">
    <vt:lpwstr>3f20558b-6d29-4505-a3e9-96d02ae92fa1</vt:lpwstr>
  </property>
  <property fmtid="{D5CDD505-2E9C-101B-9397-08002B2CF9AE}" pid="8" name="MSIP_Label_95047c84-0a67-483c-b79b-e48654b86430_ActionId">
    <vt:lpwstr>d0b97a87-8316-4f7e-824d-12efd60ec2f0</vt:lpwstr>
  </property>
  <property fmtid="{D5CDD505-2E9C-101B-9397-08002B2CF9AE}" pid="9" name="MSIP_Label_95047c84-0a67-483c-b79b-e48654b86430_ContentBits">
    <vt:lpwstr>0</vt:lpwstr>
  </property>
</Properties>
</file>